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7"/>
  <workbookPr updateLinks="always" defaultThemeVersion="124226"/>
  <mc:AlternateContent xmlns:mc="http://schemas.openxmlformats.org/markup-compatibility/2006">
    <mc:Choice Requires="x15">
      <x15ac:absPath xmlns:x15ac="http://schemas.microsoft.com/office/spreadsheetml/2010/11/ac" url="/Users/arlenesloan/Downloads/"/>
    </mc:Choice>
  </mc:AlternateContent>
  <xr:revisionPtr revIDLastSave="0" documentId="8_{799274C7-432D-A446-BAD2-001FC4919377}" xr6:coauthVersionLast="47" xr6:coauthVersionMax="47" xr10:uidLastSave="{00000000-0000-0000-0000-000000000000}"/>
  <bookViews>
    <workbookView xWindow="0" yWindow="740" windowWidth="29400" windowHeight="17000" tabRatio="922" firstSheet="4" activeTab="4" xr2:uid="{00000000-000D-0000-FFFF-FFFF00000000}"/>
  </bookViews>
  <sheets>
    <sheet name="Instructions" sheetId="23" r:id="rId1"/>
    <sheet name="Application Information" sheetId="6" r:id="rId2"/>
    <sheet name="Governance" sheetId="5" r:id="rId3"/>
    <sheet name="PI Costing" sheetId="8" r:id="rId4"/>
    <sheet name="Studentship (if req'd)" sheetId="14" r:id="rId5"/>
    <sheet name="Facilities (if req'd)" sheetId="24" r:id="rId6"/>
    <sheet name="CoI Costing 1 (if req'd)" sheetId="17" r:id="rId7"/>
    <sheet name="CoI Costing 2 (if req'd)" sheetId="18" r:id="rId8"/>
    <sheet name="CoI Costing 3 (if req'd)" sheetId="19" r:id="rId9"/>
    <sheet name="CoI Costing 4 (if req'd)" sheetId="20" r:id="rId10"/>
    <sheet name="CoI Costing 5 (if req'd)" sheetId="21" r:id="rId11"/>
    <sheet name="Revision Control" sheetId="22" r:id="rId12"/>
    <sheet name="Example of Completed Form" sheetId="16" state="hidden" r:id="rId13"/>
    <sheet name="Data Validation - HIDE" sheetId="12" state="hidden" r:id="rId14"/>
  </sheets>
  <definedNames>
    <definedName name="_xlnm._FilterDatabase" localSheetId="1" hidden="1">'Application Information'!$B$14:$I$48</definedName>
    <definedName name="_xlnm.Print_Area" localSheetId="1">'Application Information'!$A$1:$L$92</definedName>
    <definedName name="_xlnm.Print_Area" localSheetId="6">'CoI Costing 1 (if req''d)'!$A:$R</definedName>
    <definedName name="_xlnm.Print_Area" localSheetId="7">'CoI Costing 2 (if req''d)'!$A:$R</definedName>
    <definedName name="_xlnm.Print_Area" localSheetId="8">'CoI Costing 3 (if req''d)'!$A:$R</definedName>
    <definedName name="_xlnm.Print_Area" localSheetId="9">'CoI Costing 4 (if req''d)'!$A:$R</definedName>
    <definedName name="_xlnm.Print_Area" localSheetId="10">'CoI Costing 5 (if req''d)'!$A:$R</definedName>
    <definedName name="_xlnm.Print_Area" localSheetId="5">'Facilities (if req''d)'!$A$1:$F$40</definedName>
    <definedName name="_xlnm.Print_Area" localSheetId="2">Governance!$A$1:$F$22</definedName>
    <definedName name="_xlnm.Print_Area" localSheetId="0">Instructions!$A$1:$W$46</definedName>
    <definedName name="_xlnm.Print_Area" localSheetId="3">'PI Costing'!$A:$R</definedName>
    <definedName name="_xlnm.Print_Area" localSheetId="4">'Studentship (if req''d)'!$A$1:$J$30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0" i="21" l="1"/>
  <c r="K84" i="21"/>
  <c r="P83" i="21"/>
  <c r="P82" i="21"/>
  <c r="O78" i="21"/>
  <c r="O92" i="21" s="1"/>
  <c r="N78" i="21"/>
  <c r="M78" i="21"/>
  <c r="L78" i="21"/>
  <c r="K78" i="21"/>
  <c r="P77" i="21"/>
  <c r="P76" i="21"/>
  <c r="P75" i="21"/>
  <c r="P74" i="21"/>
  <c r="P73" i="21"/>
  <c r="H73" i="21"/>
  <c r="P72" i="21"/>
  <c r="H72" i="21"/>
  <c r="P71" i="21"/>
  <c r="H71" i="21"/>
  <c r="P70" i="21"/>
  <c r="H70" i="21"/>
  <c r="P69" i="21"/>
  <c r="H69" i="21"/>
  <c r="P68" i="21"/>
  <c r="H68" i="21"/>
  <c r="P67" i="21"/>
  <c r="H67" i="21"/>
  <c r="P66" i="21"/>
  <c r="H66" i="21"/>
  <c r="P65" i="21"/>
  <c r="H65" i="21"/>
  <c r="P64" i="21"/>
  <c r="H64" i="21"/>
  <c r="P63" i="21"/>
  <c r="H63" i="21"/>
  <c r="P62" i="21"/>
  <c r="H62" i="21"/>
  <c r="P61" i="21"/>
  <c r="H61" i="21"/>
  <c r="P60" i="21"/>
  <c r="H60" i="21"/>
  <c r="P59" i="21"/>
  <c r="H59" i="21"/>
  <c r="P58" i="21"/>
  <c r="H58" i="21"/>
  <c r="P57" i="21"/>
  <c r="H57" i="21"/>
  <c r="P56" i="21"/>
  <c r="P55" i="21"/>
  <c r="P54" i="21"/>
  <c r="P53" i="21"/>
  <c r="P52" i="21"/>
  <c r="P51" i="21"/>
  <c r="P50" i="21"/>
  <c r="P49" i="21"/>
  <c r="P48" i="21"/>
  <c r="P47" i="21"/>
  <c r="P78" i="21" s="1"/>
  <c r="O90" i="20"/>
  <c r="K84" i="20"/>
  <c r="P83" i="20"/>
  <c r="P82" i="20"/>
  <c r="O78" i="20"/>
  <c r="O92" i="20" s="1"/>
  <c r="N78" i="20"/>
  <c r="M78" i="20"/>
  <c r="L78" i="20"/>
  <c r="K78" i="20"/>
  <c r="P77" i="20"/>
  <c r="P76" i="20"/>
  <c r="P75" i="20"/>
  <c r="P74" i="20"/>
  <c r="P73" i="20"/>
  <c r="H73" i="20"/>
  <c r="P72" i="20"/>
  <c r="H72" i="20"/>
  <c r="P71" i="20"/>
  <c r="H71" i="20"/>
  <c r="P70" i="20"/>
  <c r="H70" i="20"/>
  <c r="P69" i="20"/>
  <c r="H69" i="20"/>
  <c r="P68" i="20"/>
  <c r="H68" i="20"/>
  <c r="P67" i="20"/>
  <c r="H67" i="20"/>
  <c r="P66" i="20"/>
  <c r="H66" i="20"/>
  <c r="P65" i="20"/>
  <c r="H65" i="20"/>
  <c r="P64" i="20"/>
  <c r="H64" i="20"/>
  <c r="P63" i="20"/>
  <c r="H63" i="20"/>
  <c r="P62" i="20"/>
  <c r="H62" i="20"/>
  <c r="P61" i="20"/>
  <c r="H61" i="20"/>
  <c r="P60" i="20"/>
  <c r="H60" i="20"/>
  <c r="P59" i="20"/>
  <c r="H59" i="20"/>
  <c r="P58" i="20"/>
  <c r="H58" i="20"/>
  <c r="P57" i="20"/>
  <c r="H57" i="20"/>
  <c r="P56" i="20"/>
  <c r="P55" i="20"/>
  <c r="P54" i="20"/>
  <c r="P53" i="20"/>
  <c r="P52" i="20"/>
  <c r="P51" i="20"/>
  <c r="P50" i="20"/>
  <c r="P49" i="20"/>
  <c r="P48" i="20"/>
  <c r="P47" i="20"/>
  <c r="P78" i="20" s="1"/>
  <c r="O90" i="19"/>
  <c r="K84" i="19"/>
  <c r="P83" i="19"/>
  <c r="P82" i="19"/>
  <c r="O78" i="19"/>
  <c r="O92" i="19" s="1"/>
  <c r="N78" i="19"/>
  <c r="M78" i="19"/>
  <c r="L78" i="19"/>
  <c r="K78" i="19"/>
  <c r="P77" i="19"/>
  <c r="P76" i="19"/>
  <c r="P75" i="19"/>
  <c r="P74" i="19"/>
  <c r="P73" i="19"/>
  <c r="H73" i="19"/>
  <c r="P72" i="19"/>
  <c r="H72" i="19"/>
  <c r="P71" i="19"/>
  <c r="H71" i="19"/>
  <c r="P70" i="19"/>
  <c r="H70" i="19"/>
  <c r="P69" i="19"/>
  <c r="H69" i="19"/>
  <c r="P68" i="19"/>
  <c r="H68" i="19"/>
  <c r="P67" i="19"/>
  <c r="H67" i="19"/>
  <c r="P66" i="19"/>
  <c r="H66" i="19"/>
  <c r="P65" i="19"/>
  <c r="H65" i="19"/>
  <c r="P64" i="19"/>
  <c r="H64" i="19"/>
  <c r="P63" i="19"/>
  <c r="H63" i="19"/>
  <c r="P62" i="19"/>
  <c r="H62" i="19"/>
  <c r="P61" i="19"/>
  <c r="H61" i="19"/>
  <c r="P60" i="19"/>
  <c r="H60" i="19"/>
  <c r="P59" i="19"/>
  <c r="H59" i="19"/>
  <c r="P58" i="19"/>
  <c r="H58" i="19"/>
  <c r="P57" i="19"/>
  <c r="H57" i="19"/>
  <c r="P56" i="19"/>
  <c r="P55" i="19"/>
  <c r="P54" i="19"/>
  <c r="P53" i="19"/>
  <c r="P52" i="19"/>
  <c r="P51" i="19"/>
  <c r="P50" i="19"/>
  <c r="P49" i="19"/>
  <c r="P48" i="19"/>
  <c r="P47" i="19"/>
  <c r="P78" i="19" s="1"/>
  <c r="O90" i="18"/>
  <c r="K84" i="18"/>
  <c r="P83" i="18"/>
  <c r="P82" i="18"/>
  <c r="O78" i="18"/>
  <c r="O92" i="18" s="1"/>
  <c r="N78" i="18"/>
  <c r="M78" i="18"/>
  <c r="L78" i="18"/>
  <c r="K78" i="18"/>
  <c r="P77" i="18"/>
  <c r="P76" i="18"/>
  <c r="P75" i="18"/>
  <c r="P74" i="18"/>
  <c r="P73" i="18"/>
  <c r="H73" i="18"/>
  <c r="P72" i="18"/>
  <c r="H72" i="18"/>
  <c r="P71" i="18"/>
  <c r="H71" i="18"/>
  <c r="P70" i="18"/>
  <c r="H70" i="18"/>
  <c r="P69" i="18"/>
  <c r="H69" i="18"/>
  <c r="P68" i="18"/>
  <c r="H68" i="18"/>
  <c r="P67" i="18"/>
  <c r="H67" i="18"/>
  <c r="P66" i="18"/>
  <c r="H66" i="18"/>
  <c r="P65" i="18"/>
  <c r="H65" i="18"/>
  <c r="P64" i="18"/>
  <c r="H64" i="18"/>
  <c r="P63" i="18"/>
  <c r="H63" i="18"/>
  <c r="P62" i="18"/>
  <c r="H62" i="18"/>
  <c r="P61" i="18"/>
  <c r="H61" i="18"/>
  <c r="P60" i="18"/>
  <c r="H60" i="18"/>
  <c r="P59" i="18"/>
  <c r="H59" i="18"/>
  <c r="P58" i="18"/>
  <c r="H58" i="18"/>
  <c r="P57" i="18"/>
  <c r="H57" i="18"/>
  <c r="P56" i="18"/>
  <c r="P55" i="18"/>
  <c r="P54" i="18"/>
  <c r="P53" i="18"/>
  <c r="P52" i="18"/>
  <c r="P51" i="18"/>
  <c r="P50" i="18"/>
  <c r="P49" i="18"/>
  <c r="P48" i="18"/>
  <c r="P47" i="18"/>
  <c r="P78" i="18" s="1"/>
  <c r="O90" i="17"/>
  <c r="K84" i="17"/>
  <c r="P83" i="17"/>
  <c r="P82" i="17"/>
  <c r="O78" i="17"/>
  <c r="O92" i="17" s="1"/>
  <c r="N78" i="17"/>
  <c r="M78" i="17"/>
  <c r="L78" i="17"/>
  <c r="K78" i="17"/>
  <c r="P77" i="17"/>
  <c r="P76" i="17"/>
  <c r="P75" i="17"/>
  <c r="P74" i="17"/>
  <c r="P73" i="17"/>
  <c r="H73" i="17"/>
  <c r="P72" i="17"/>
  <c r="H72" i="17"/>
  <c r="P71" i="17"/>
  <c r="H71" i="17"/>
  <c r="P70" i="17"/>
  <c r="H70" i="17"/>
  <c r="P69" i="17"/>
  <c r="H69" i="17"/>
  <c r="P68" i="17"/>
  <c r="H68" i="17"/>
  <c r="P67" i="17"/>
  <c r="H67" i="17"/>
  <c r="P66" i="17"/>
  <c r="H66" i="17"/>
  <c r="P65" i="17"/>
  <c r="H65" i="17"/>
  <c r="P64" i="17"/>
  <c r="H64" i="17"/>
  <c r="P63" i="17"/>
  <c r="H63" i="17"/>
  <c r="P62" i="17"/>
  <c r="H62" i="17"/>
  <c r="P61" i="17"/>
  <c r="H61" i="17"/>
  <c r="P60" i="17"/>
  <c r="H60" i="17"/>
  <c r="P59" i="17"/>
  <c r="H59" i="17"/>
  <c r="P58" i="17"/>
  <c r="H58" i="17"/>
  <c r="P57" i="17"/>
  <c r="H57" i="17"/>
  <c r="P56" i="17"/>
  <c r="P55" i="17"/>
  <c r="P54" i="17"/>
  <c r="P53" i="17"/>
  <c r="P52" i="17"/>
  <c r="P51" i="17"/>
  <c r="P50" i="17"/>
  <c r="P49" i="17"/>
  <c r="P48" i="17"/>
  <c r="P47" i="17"/>
  <c r="P78" i="17" s="1"/>
  <c r="P55" i="8"/>
  <c r="P56" i="8"/>
  <c r="P57" i="8"/>
  <c r="P58" i="8"/>
  <c r="P59" i="8"/>
  <c r="P60" i="8"/>
  <c r="P61" i="8"/>
  <c r="P62" i="8"/>
  <c r="P63" i="8"/>
  <c r="P64" i="8"/>
  <c r="P65" i="8"/>
  <c r="P66" i="8"/>
  <c r="P67" i="8"/>
  <c r="P68" i="8"/>
  <c r="P69" i="8"/>
  <c r="P70" i="8"/>
  <c r="P71" i="8"/>
  <c r="P72" i="8"/>
  <c r="P73" i="8"/>
  <c r="H66" i="8"/>
  <c r="H65" i="8"/>
  <c r="H58" i="8"/>
  <c r="H59" i="8"/>
  <c r="H60" i="8"/>
  <c r="H61" i="8"/>
  <c r="H62" i="8"/>
  <c r="H63" i="8"/>
  <c r="H64" i="8"/>
  <c r="H67" i="8"/>
  <c r="H68" i="8"/>
  <c r="H69" i="8"/>
  <c r="H70" i="8"/>
  <c r="H71" i="8"/>
  <c r="H72" i="8"/>
  <c r="H73" i="8"/>
  <c r="H57" i="8"/>
  <c r="C15" i="14"/>
  <c r="D15" i="14"/>
  <c r="B4" i="22" l="1"/>
  <c r="R64" i="21" l="1"/>
  <c r="R63" i="21"/>
  <c r="O43" i="21"/>
  <c r="N43" i="21"/>
  <c r="M43" i="21"/>
  <c r="L43" i="21"/>
  <c r="K43" i="21"/>
  <c r="P42" i="21"/>
  <c r="R42" i="21" s="1"/>
  <c r="P41" i="21"/>
  <c r="R41" i="21" s="1"/>
  <c r="P40" i="21"/>
  <c r="R40" i="21" s="1"/>
  <c r="P39" i="21"/>
  <c r="R39" i="21" s="1"/>
  <c r="P38" i="21"/>
  <c r="R38" i="21" s="1"/>
  <c r="P37" i="21"/>
  <c r="R37" i="21" s="1"/>
  <c r="P36" i="21"/>
  <c r="R36" i="21" s="1"/>
  <c r="P35" i="21"/>
  <c r="R35" i="21" s="1"/>
  <c r="O26" i="21"/>
  <c r="N26" i="21"/>
  <c r="M26" i="21"/>
  <c r="L26" i="21"/>
  <c r="K26" i="21"/>
  <c r="P25" i="21"/>
  <c r="R25" i="21" s="1"/>
  <c r="P24" i="21"/>
  <c r="R24" i="21" s="1"/>
  <c r="P23" i="21"/>
  <c r="R23" i="21" s="1"/>
  <c r="P22" i="21"/>
  <c r="R22" i="21" s="1"/>
  <c r="P21" i="21"/>
  <c r="R21" i="21" s="1"/>
  <c r="P20" i="21"/>
  <c r="R20" i="21" s="1"/>
  <c r="P19" i="21"/>
  <c r="R19" i="21" s="1"/>
  <c r="P18" i="21"/>
  <c r="R18" i="21" s="1"/>
  <c r="P17" i="21"/>
  <c r="R17" i="21" s="1"/>
  <c r="P16" i="21"/>
  <c r="O12" i="21"/>
  <c r="N12" i="21"/>
  <c r="M12" i="21"/>
  <c r="L12" i="21"/>
  <c r="K12" i="21"/>
  <c r="P11" i="21"/>
  <c r="R11" i="21" s="1"/>
  <c r="P10" i="21"/>
  <c r="R10" i="21" s="1"/>
  <c r="P9" i="21"/>
  <c r="R9" i="21" s="1"/>
  <c r="P8" i="21"/>
  <c r="R8" i="21" s="1"/>
  <c r="P7" i="21"/>
  <c r="R7" i="21" s="1"/>
  <c r="P6" i="21"/>
  <c r="R63" i="20"/>
  <c r="O43" i="20"/>
  <c r="N43" i="20"/>
  <c r="M43" i="20"/>
  <c r="L43" i="20"/>
  <c r="K43" i="20"/>
  <c r="P42" i="20"/>
  <c r="R42" i="20" s="1"/>
  <c r="P41" i="20"/>
  <c r="R41" i="20" s="1"/>
  <c r="P40" i="20"/>
  <c r="R40" i="20" s="1"/>
  <c r="P39" i="20"/>
  <c r="R39" i="20" s="1"/>
  <c r="P38" i="20"/>
  <c r="R38" i="20" s="1"/>
  <c r="P37" i="20"/>
  <c r="R37" i="20" s="1"/>
  <c r="P36" i="20"/>
  <c r="R36" i="20" s="1"/>
  <c r="P35" i="20"/>
  <c r="O26" i="20"/>
  <c r="N26" i="20"/>
  <c r="M26" i="20"/>
  <c r="L26" i="20"/>
  <c r="K26" i="20"/>
  <c r="P25" i="20"/>
  <c r="R25" i="20" s="1"/>
  <c r="P24" i="20"/>
  <c r="R24" i="20" s="1"/>
  <c r="P23" i="20"/>
  <c r="R23" i="20" s="1"/>
  <c r="P22" i="20"/>
  <c r="R22" i="20" s="1"/>
  <c r="P21" i="20"/>
  <c r="R21" i="20" s="1"/>
  <c r="P20" i="20"/>
  <c r="R20" i="20" s="1"/>
  <c r="P19" i="20"/>
  <c r="R19" i="20" s="1"/>
  <c r="P18" i="20"/>
  <c r="R18" i="20" s="1"/>
  <c r="P17" i="20"/>
  <c r="R17" i="20" s="1"/>
  <c r="P16" i="20"/>
  <c r="R16" i="20" s="1"/>
  <c r="O12" i="20"/>
  <c r="N12" i="20"/>
  <c r="M12" i="20"/>
  <c r="L12" i="20"/>
  <c r="K12" i="20"/>
  <c r="P11" i="20"/>
  <c r="R11" i="20" s="1"/>
  <c r="P10" i="20"/>
  <c r="R10" i="20" s="1"/>
  <c r="P9" i="20"/>
  <c r="R9" i="20" s="1"/>
  <c r="P8" i="20"/>
  <c r="R8" i="20" s="1"/>
  <c r="P7" i="20"/>
  <c r="R7" i="20" s="1"/>
  <c r="P6" i="20"/>
  <c r="R63" i="19"/>
  <c r="O43" i="19"/>
  <c r="N43" i="19"/>
  <c r="M43" i="19"/>
  <c r="L43" i="19"/>
  <c r="K43" i="19"/>
  <c r="P42" i="19"/>
  <c r="R42" i="19" s="1"/>
  <c r="P41" i="19"/>
  <c r="R41" i="19" s="1"/>
  <c r="P40" i="19"/>
  <c r="R40" i="19" s="1"/>
  <c r="P39" i="19"/>
  <c r="R39" i="19" s="1"/>
  <c r="P38" i="19"/>
  <c r="R38" i="19" s="1"/>
  <c r="P37" i="19"/>
  <c r="R37" i="19" s="1"/>
  <c r="P36" i="19"/>
  <c r="R36" i="19" s="1"/>
  <c r="P35" i="19"/>
  <c r="R35" i="19" s="1"/>
  <c r="O26" i="19"/>
  <c r="N26" i="19"/>
  <c r="M26" i="19"/>
  <c r="L26" i="19"/>
  <c r="K26" i="19"/>
  <c r="P25" i="19"/>
  <c r="R25" i="19" s="1"/>
  <c r="P24" i="19"/>
  <c r="R24" i="19" s="1"/>
  <c r="P23" i="19"/>
  <c r="R23" i="19" s="1"/>
  <c r="P22" i="19"/>
  <c r="R22" i="19" s="1"/>
  <c r="P21" i="19"/>
  <c r="R21" i="19" s="1"/>
  <c r="P20" i="19"/>
  <c r="R20" i="19" s="1"/>
  <c r="P19" i="19"/>
  <c r="R19" i="19" s="1"/>
  <c r="P18" i="19"/>
  <c r="R18" i="19" s="1"/>
  <c r="P17" i="19"/>
  <c r="R17" i="19" s="1"/>
  <c r="P16" i="19"/>
  <c r="O12" i="19"/>
  <c r="N12" i="19"/>
  <c r="M12" i="19"/>
  <c r="L12" i="19"/>
  <c r="K12" i="19"/>
  <c r="P11" i="19"/>
  <c r="R11" i="19" s="1"/>
  <c r="P10" i="19"/>
  <c r="R10" i="19" s="1"/>
  <c r="P9" i="19"/>
  <c r="R9" i="19" s="1"/>
  <c r="P8" i="19"/>
  <c r="R8" i="19" s="1"/>
  <c r="P7" i="19"/>
  <c r="R7" i="19" s="1"/>
  <c r="P6" i="19"/>
  <c r="R64" i="18"/>
  <c r="R63" i="18"/>
  <c r="O43" i="18"/>
  <c r="N43" i="18"/>
  <c r="M43" i="18"/>
  <c r="L43" i="18"/>
  <c r="K43" i="18"/>
  <c r="P42" i="18"/>
  <c r="R42" i="18" s="1"/>
  <c r="P41" i="18"/>
  <c r="R41" i="18" s="1"/>
  <c r="P40" i="18"/>
  <c r="R40" i="18" s="1"/>
  <c r="P39" i="18"/>
  <c r="R39" i="18" s="1"/>
  <c r="P38" i="18"/>
  <c r="R38" i="18" s="1"/>
  <c r="P37" i="18"/>
  <c r="P36" i="18"/>
  <c r="R36" i="18" s="1"/>
  <c r="P35" i="18"/>
  <c r="R35" i="18" s="1"/>
  <c r="O26" i="18"/>
  <c r="N26" i="18"/>
  <c r="M26" i="18"/>
  <c r="L26" i="18"/>
  <c r="K26" i="18"/>
  <c r="P25" i="18"/>
  <c r="R25" i="18" s="1"/>
  <c r="P24" i="18"/>
  <c r="R24" i="18" s="1"/>
  <c r="P23" i="18"/>
  <c r="R23" i="18" s="1"/>
  <c r="P22" i="18"/>
  <c r="R22" i="18" s="1"/>
  <c r="P21" i="18"/>
  <c r="R21" i="18" s="1"/>
  <c r="P20" i="18"/>
  <c r="R20" i="18" s="1"/>
  <c r="P19" i="18"/>
  <c r="R19" i="18" s="1"/>
  <c r="P18" i="18"/>
  <c r="R18" i="18" s="1"/>
  <c r="P17" i="18"/>
  <c r="R17" i="18" s="1"/>
  <c r="P16" i="18"/>
  <c r="O12" i="18"/>
  <c r="N12" i="18"/>
  <c r="M12" i="18"/>
  <c r="L12" i="18"/>
  <c r="K12" i="18"/>
  <c r="P11" i="18"/>
  <c r="R11" i="18" s="1"/>
  <c r="P10" i="18"/>
  <c r="R10" i="18" s="1"/>
  <c r="P9" i="18"/>
  <c r="R9" i="18" s="1"/>
  <c r="P8" i="18"/>
  <c r="R8" i="18" s="1"/>
  <c r="P7" i="18"/>
  <c r="R7" i="18" s="1"/>
  <c r="P6" i="18"/>
  <c r="R64" i="17"/>
  <c r="R63" i="17"/>
  <c r="O43" i="17"/>
  <c r="N43" i="17"/>
  <c r="M43" i="17"/>
  <c r="L43" i="17"/>
  <c r="K43" i="17"/>
  <c r="P42" i="17"/>
  <c r="R42" i="17" s="1"/>
  <c r="P41" i="17"/>
  <c r="R41" i="17" s="1"/>
  <c r="P40" i="17"/>
  <c r="R40" i="17" s="1"/>
  <c r="P39" i="17"/>
  <c r="R39" i="17" s="1"/>
  <c r="P38" i="17"/>
  <c r="R38" i="17" s="1"/>
  <c r="P37" i="17"/>
  <c r="R37" i="17" s="1"/>
  <c r="P36" i="17"/>
  <c r="R36" i="17" s="1"/>
  <c r="P35" i="17"/>
  <c r="R35" i="17" s="1"/>
  <c r="O26" i="17"/>
  <c r="N26" i="17"/>
  <c r="M26" i="17"/>
  <c r="L26" i="17"/>
  <c r="K26" i="17"/>
  <c r="P25" i="17"/>
  <c r="R25" i="17" s="1"/>
  <c r="P24" i="17"/>
  <c r="R24" i="17" s="1"/>
  <c r="P23" i="17"/>
  <c r="R23" i="17" s="1"/>
  <c r="P22" i="17"/>
  <c r="R22" i="17" s="1"/>
  <c r="P21" i="17"/>
  <c r="R21" i="17" s="1"/>
  <c r="P20" i="17"/>
  <c r="R20" i="17" s="1"/>
  <c r="P19" i="17"/>
  <c r="R19" i="17" s="1"/>
  <c r="P18" i="17"/>
  <c r="R18" i="17" s="1"/>
  <c r="P17" i="17"/>
  <c r="R17" i="17" s="1"/>
  <c r="P16" i="17"/>
  <c r="R16" i="17" s="1"/>
  <c r="O12" i="17"/>
  <c r="N12" i="17"/>
  <c r="M12" i="17"/>
  <c r="L12" i="17"/>
  <c r="K12" i="17"/>
  <c r="P11" i="17"/>
  <c r="R11" i="17" s="1"/>
  <c r="P10" i="17"/>
  <c r="R10" i="17" s="1"/>
  <c r="P9" i="17"/>
  <c r="R9" i="17" s="1"/>
  <c r="P8" i="17"/>
  <c r="R8" i="17" s="1"/>
  <c r="P7" i="17"/>
  <c r="R7" i="17" s="1"/>
  <c r="P6" i="17"/>
  <c r="D17" i="14"/>
  <c r="D16" i="14"/>
  <c r="D18" i="14" l="1"/>
  <c r="M88" i="21"/>
  <c r="M88" i="20"/>
  <c r="M88" i="19"/>
  <c r="M88" i="17"/>
  <c r="M88" i="18"/>
  <c r="P26" i="19"/>
  <c r="P12" i="20"/>
  <c r="P26" i="17"/>
  <c r="R26" i="17"/>
  <c r="P26" i="18"/>
  <c r="P43" i="18"/>
  <c r="P12" i="19"/>
  <c r="P26" i="21"/>
  <c r="P12" i="17"/>
  <c r="P43" i="17"/>
  <c r="R64" i="19"/>
  <c r="P26" i="20"/>
  <c r="P43" i="20"/>
  <c r="P12" i="18"/>
  <c r="P12" i="21"/>
  <c r="R26" i="20"/>
  <c r="R43" i="21"/>
  <c r="R16" i="21"/>
  <c r="R26" i="21" s="1"/>
  <c r="R35" i="20"/>
  <c r="R43" i="20" s="1"/>
  <c r="R6" i="20"/>
  <c r="R12" i="20" s="1"/>
  <c r="P43" i="21"/>
  <c r="R64" i="20"/>
  <c r="R6" i="21"/>
  <c r="R12" i="21" s="1"/>
  <c r="R43" i="19"/>
  <c r="P43" i="19"/>
  <c r="R16" i="19"/>
  <c r="R26" i="19" s="1"/>
  <c r="R6" i="19"/>
  <c r="R12" i="19" s="1"/>
  <c r="R37" i="18"/>
  <c r="R43" i="18" s="1"/>
  <c r="R16" i="18"/>
  <c r="R26" i="18" s="1"/>
  <c r="R6" i="18"/>
  <c r="R12" i="18" s="1"/>
  <c r="R43" i="17"/>
  <c r="R6" i="17"/>
  <c r="R12" i="17" s="1"/>
  <c r="D6" i="8"/>
  <c r="H67" i="6"/>
  <c r="H72" i="6"/>
  <c r="H77" i="6"/>
  <c r="H82" i="6"/>
  <c r="H87" i="6"/>
  <c r="H62" i="6"/>
  <c r="H57" i="6"/>
  <c r="H52" i="6"/>
  <c r="H47" i="6"/>
  <c r="G35" i="6"/>
  <c r="N88" i="18" l="1"/>
  <c r="N88" i="17"/>
  <c r="N88" i="19"/>
  <c r="N88" i="20"/>
  <c r="N88" i="21"/>
  <c r="P52" i="8"/>
  <c r="E6" i="8" l="1"/>
  <c r="C6" i="8" l="1"/>
  <c r="C17" i="14"/>
  <c r="C18" i="14" s="1"/>
  <c r="C27" i="14" s="1"/>
  <c r="D25" i="14"/>
  <c r="C16" i="14"/>
  <c r="C25" i="14" s="1"/>
  <c r="D24" i="14"/>
  <c r="C24" i="14"/>
  <c r="P76" i="8"/>
  <c r="P75" i="8"/>
  <c r="P74" i="8"/>
  <c r="P39" i="8"/>
  <c r="R39" i="8" s="1"/>
  <c r="P38" i="8"/>
  <c r="R38" i="8" s="1"/>
  <c r="P20" i="8"/>
  <c r="R20" i="8" s="1"/>
  <c r="P21" i="8"/>
  <c r="R21" i="8" s="1"/>
  <c r="N89" i="21" l="1"/>
  <c r="N90" i="21" s="1"/>
  <c r="N92" i="21" s="1"/>
  <c r="N89" i="20"/>
  <c r="N90" i="20" s="1"/>
  <c r="N92" i="20" s="1"/>
  <c r="N89" i="19"/>
  <c r="N90" i="19" s="1"/>
  <c r="N92" i="19" s="1"/>
  <c r="N89" i="18"/>
  <c r="N90" i="18" s="1"/>
  <c r="N92" i="18" s="1"/>
  <c r="N89" i="17"/>
  <c r="N90" i="17" s="1"/>
  <c r="N92" i="17" s="1"/>
  <c r="K88" i="18"/>
  <c r="K88" i="21"/>
  <c r="K88" i="17"/>
  <c r="K88" i="20"/>
  <c r="K88" i="19"/>
  <c r="L88" i="18"/>
  <c r="L88" i="17"/>
  <c r="L88" i="21"/>
  <c r="L88" i="20"/>
  <c r="L88" i="19"/>
  <c r="K89" i="19"/>
  <c r="K89" i="21"/>
  <c r="K89" i="18"/>
  <c r="K89" i="20"/>
  <c r="K89" i="17"/>
  <c r="L89" i="19"/>
  <c r="L89" i="21"/>
  <c r="L89" i="18"/>
  <c r="L89" i="20"/>
  <c r="L89" i="17"/>
  <c r="C26" i="14"/>
  <c r="K88" i="8"/>
  <c r="L88" i="8"/>
  <c r="D26" i="14"/>
  <c r="M88" i="8" s="1"/>
  <c r="N89" i="8"/>
  <c r="L89" i="8"/>
  <c r="K89" i="8"/>
  <c r="D27" i="14"/>
  <c r="N88" i="8" s="1"/>
  <c r="C20" i="14"/>
  <c r="L90" i="18" l="1"/>
  <c r="L92" i="18" s="1"/>
  <c r="P88" i="19"/>
  <c r="L90" i="19"/>
  <c r="L92" i="19" s="1"/>
  <c r="P88" i="17"/>
  <c r="P88" i="18"/>
  <c r="L90" i="17"/>
  <c r="L92" i="17" s="1"/>
  <c r="C29" i="14"/>
  <c r="M89" i="21"/>
  <c r="M90" i="21" s="1"/>
  <c r="M92" i="21" s="1"/>
  <c r="M89" i="20"/>
  <c r="M90" i="20" s="1"/>
  <c r="M92" i="20" s="1"/>
  <c r="M89" i="19"/>
  <c r="M90" i="19" s="1"/>
  <c r="M92" i="19" s="1"/>
  <c r="M89" i="18"/>
  <c r="M90" i="18" s="1"/>
  <c r="M92" i="18" s="1"/>
  <c r="M89" i="17"/>
  <c r="M90" i="17" s="1"/>
  <c r="M92" i="17" s="1"/>
  <c r="P88" i="21"/>
  <c r="L90" i="20"/>
  <c r="L92" i="20" s="1"/>
  <c r="L90" i="21"/>
  <c r="L92" i="21" s="1"/>
  <c r="P88" i="20"/>
  <c r="K90" i="17"/>
  <c r="K92" i="17" s="1"/>
  <c r="K90" i="20"/>
  <c r="K92" i="20" s="1"/>
  <c r="K90" i="18"/>
  <c r="K92" i="18" s="1"/>
  <c r="K90" i="21"/>
  <c r="K92" i="21" s="1"/>
  <c r="K90" i="19"/>
  <c r="K92" i="19" s="1"/>
  <c r="M89" i="8"/>
  <c r="D29" i="14"/>
  <c r="D20" i="14"/>
  <c r="D32" i="14" l="1"/>
  <c r="P89" i="19"/>
  <c r="P90" i="19" s="1"/>
  <c r="P92" i="19" s="1"/>
  <c r="P89" i="21"/>
  <c r="P89" i="20"/>
  <c r="P90" i="20" s="1"/>
  <c r="P92" i="20" s="1"/>
  <c r="P89" i="17"/>
  <c r="P90" i="17" s="1"/>
  <c r="P92" i="17" s="1"/>
  <c r="P89" i="18"/>
  <c r="P90" i="18" s="1"/>
  <c r="P92" i="18" s="1"/>
  <c r="P90" i="21"/>
  <c r="P92" i="21" s="1"/>
  <c r="K84" i="8"/>
  <c r="O78" i="8"/>
  <c r="O90" i="8" s="1"/>
  <c r="N78" i="8"/>
  <c r="M78" i="8"/>
  <c r="L78" i="8"/>
  <c r="K78" i="8"/>
  <c r="K43" i="8"/>
  <c r="O26" i="8"/>
  <c r="N26" i="8"/>
  <c r="M26" i="8"/>
  <c r="L26" i="8"/>
  <c r="K26" i="8"/>
  <c r="K12" i="8"/>
  <c r="N90" i="8"/>
  <c r="M90" i="8"/>
  <c r="L90" i="8"/>
  <c r="O43" i="8"/>
  <c r="N43" i="8"/>
  <c r="M43" i="8"/>
  <c r="L43" i="8"/>
  <c r="L12" i="8"/>
  <c r="M12" i="8"/>
  <c r="N12" i="8"/>
  <c r="O12" i="8"/>
  <c r="P77" i="8"/>
  <c r="P16" i="8"/>
  <c r="R16" i="8" s="1"/>
  <c r="P11" i="8"/>
  <c r="R11" i="8" s="1"/>
  <c r="P10" i="8"/>
  <c r="R10" i="8" s="1"/>
  <c r="P9" i="8"/>
  <c r="R9" i="8" s="1"/>
  <c r="P8" i="8"/>
  <c r="R8" i="8" s="1"/>
  <c r="P7" i="8"/>
  <c r="R7" i="8" s="1"/>
  <c r="P6" i="8"/>
  <c r="R6" i="8" s="1"/>
  <c r="R12" i="8" l="1"/>
  <c r="N92" i="8"/>
  <c r="O92" i="8"/>
  <c r="L92" i="8"/>
  <c r="M92" i="8"/>
  <c r="K90" i="8"/>
  <c r="K92" i="8" s="1"/>
  <c r="P12" i="8"/>
  <c r="P89" i="8" l="1"/>
  <c r="P88" i="8"/>
  <c r="P83" i="8"/>
  <c r="R83" i="8" s="1"/>
  <c r="P82" i="8"/>
  <c r="R82" i="8" s="1"/>
  <c r="P54" i="8"/>
  <c r="P53" i="8"/>
  <c r="P51" i="8"/>
  <c r="P50" i="8"/>
  <c r="P49" i="8"/>
  <c r="P48" i="8"/>
  <c r="P47" i="8"/>
  <c r="P42" i="8"/>
  <c r="R42" i="8" s="1"/>
  <c r="P41" i="8"/>
  <c r="R41" i="8" s="1"/>
  <c r="P40" i="8"/>
  <c r="R40" i="8" s="1"/>
  <c r="P37" i="8"/>
  <c r="R37" i="8" s="1"/>
  <c r="P36" i="8"/>
  <c r="R36" i="8" s="1"/>
  <c r="P35" i="8"/>
  <c r="R35" i="8" s="1"/>
  <c r="P25" i="8"/>
  <c r="R25" i="8" s="1"/>
  <c r="P24" i="8"/>
  <c r="R24" i="8" s="1"/>
  <c r="P23" i="8"/>
  <c r="R23" i="8" s="1"/>
  <c r="P22" i="8"/>
  <c r="R22" i="8" s="1"/>
  <c r="P19" i="8"/>
  <c r="R19" i="8" s="1"/>
  <c r="P18" i="8"/>
  <c r="R18" i="8" s="1"/>
  <c r="P17" i="8"/>
  <c r="R17" i="8" s="1"/>
  <c r="R43" i="8" l="1"/>
  <c r="R26" i="8"/>
  <c r="P90" i="8"/>
  <c r="P78" i="8"/>
  <c r="P43" i="8"/>
  <c r="P26" i="8"/>
  <c r="D35" i="6"/>
  <c r="P9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Wilson</author>
  </authors>
  <commentList>
    <comment ref="G35" authorId="0" shapeId="0" xr:uid="{E592F7FF-04D2-4B50-9362-5664F9C36969}">
      <text>
        <r>
          <rPr>
            <b/>
            <sz val="9"/>
            <color indexed="81"/>
            <rFont val="Tahoma"/>
            <family val="2"/>
          </rPr>
          <t>Andrew Wilson:</t>
        </r>
        <r>
          <rPr>
            <sz val="9"/>
            <color indexed="81"/>
            <rFont val="Tahoma"/>
            <family val="2"/>
          </rPr>
          <t xml:space="preserve">
</t>
        </r>
      </text>
    </comment>
  </commentList>
</comments>
</file>

<file path=xl/sharedStrings.xml><?xml version="1.0" encoding="utf-8"?>
<sst xmlns="http://schemas.openxmlformats.org/spreadsheetml/2006/main" count="2002" uniqueCount="527">
  <si>
    <t>INSTRUCTIONS</t>
  </si>
  <si>
    <t xml:space="preserve">PLEASE COMPLETE EACH BLUE TAB AS THESE ARE MANDATORY. </t>
  </si>
  <si>
    <t xml:space="preserve">THE STUDENTSHIP TAB ONLY NEEDS TO BE COMPLETED WHERE THERE ARE PHD STUDENTSHIPS TO BE INCLUDED IN THE COSTING. </t>
  </si>
  <si>
    <t>IF THERE ARE MORE THAN ONE COST CENTRE INVOLVED IN THE PROJECT PLEASE COMPLETE A SEPARATE 'COI COSTING' TAB FOR EACH.</t>
  </si>
  <si>
    <t>APPLICATION INFORMATION</t>
  </si>
  <si>
    <r>
      <rPr>
        <b/>
        <sz val="10"/>
        <color rgb="FFFF0000"/>
        <rFont val="Arial"/>
        <family val="2"/>
      </rPr>
      <t>REQUIRED FOR ALL PROJECTS.</t>
    </r>
    <r>
      <rPr>
        <sz val="10"/>
        <rFont val="Arial"/>
        <family val="2"/>
      </rPr>
      <t xml:space="preserve">  </t>
    </r>
  </si>
  <si>
    <t>This purpose of this section is to capture high level project information, please complete all sections with light blue fill.</t>
  </si>
  <si>
    <t>Points to note:</t>
  </si>
  <si>
    <t>-</t>
  </si>
  <si>
    <t>Investigator section applies only to Glasgow personnel only.</t>
  </si>
  <si>
    <t>Academic ownership should be discussed and agreed between investigators at Glasgow in advance of completing this form.</t>
  </si>
  <si>
    <t>Please identify all collaborating institutions and project partners in the 'External Partner Detail' section, we need to identify all parties involved in the project to ensure due dilligence can be carried out.</t>
  </si>
  <si>
    <t>If the project includes collaboration from other Universities, and we a submitting one consolidated application form, then we will need the other institutions to provide us with their costings.</t>
  </si>
  <si>
    <t>Please identify if any collaborating institutions/industrial partners are providing any direct or in-kind contibution to the project.</t>
  </si>
  <si>
    <t>If there are more than 5 project partners, please click the + to the left of row 92</t>
  </si>
  <si>
    <t>GOVERNANCE QUESTIONS</t>
  </si>
  <si>
    <t>This purpose of this section is to identify any additional concerns regarding the project, please complete all sections, providing more detail in the additonal information section, where appropriate.</t>
  </si>
  <si>
    <t>If you are unsure of how to answer any of the questions, please discuss with your Project Coordinator.</t>
  </si>
  <si>
    <t>PI COSTING</t>
  </si>
  <si>
    <r>
      <t xml:space="preserve">The purpose of this section is to capture the resources required to deliver the project within </t>
    </r>
    <r>
      <rPr>
        <u/>
        <sz val="10"/>
        <rFont val="Arial"/>
        <family val="2"/>
      </rPr>
      <t>the PI's cost centre</t>
    </r>
    <r>
      <rPr>
        <sz val="10"/>
        <rFont val="Arial"/>
        <family val="2"/>
      </rPr>
      <t>.</t>
    </r>
  </si>
  <si>
    <t>If the project includes Co-Investigators from other cost centres, please enter the costs assocaited with their part of the project on 'Co-I Costing' sheet, using a separate tab for each cost centre.</t>
  </si>
  <si>
    <t xml:space="preserve">The sheet is split into 2 tables, the table on the left captures personnel costs and the right captures non-salary costs. </t>
  </si>
  <si>
    <t>Please select the unit of measurement for personnel input in cells F5, F15, F23 and F31 (FTE, Total Hours or Hours per Week)</t>
  </si>
  <si>
    <t>For researchers, technicians and other staff, please select the approporate Grade and Scale from the drop down in column C, if unsure please contact your Project Coordinator.</t>
  </si>
  <si>
    <t>Travel Section: Please select whether the travel relates to UK or Overseas, ideally breakdown travel into meetings, conferences, etc.</t>
  </si>
  <si>
    <t>Any single items of equipment greater than £ 10k should be entered within the Equipment section, please ensure that you provide details of each item of equipment required.</t>
  </si>
  <si>
    <t>If including any facility costs, please ensure that you have spoken to the facility manager to ensure that the costs requested are reasonable for the work planned.</t>
  </si>
  <si>
    <t>If requesting studentships please complete the Studentship tab as this table is linked to the Studentship tab.</t>
  </si>
  <si>
    <t xml:space="preserve">STUDENTSHIP </t>
  </si>
  <si>
    <t>ONLY COMPLETE IF STUDENTSHIP COSTS WILL BE REQUESTED.</t>
  </si>
  <si>
    <t>This section will autocalculate once you select the number of studentships, duration,  starting year and whether the fees should be costed at EU or Overseas rates.</t>
  </si>
  <si>
    <t xml:space="preserve">Match funding a studentship. i.e. If only requesting 50% of a studentship, please identify where the other 50% of the studentship funds will come from. </t>
  </si>
  <si>
    <t>If any of the studentship costs should be allocated to a different cost centre to the PI please inditicate this when returing the form to your Project Coordinator.</t>
  </si>
  <si>
    <t>FACILITIES</t>
  </si>
  <si>
    <t>ONLY COMPLETE IF ANY FACILITIES WILL BE USED IN THE PROJECT</t>
  </si>
  <si>
    <t>The purpose of this section is to identify which facilities will be used and costed in the project, and confirm that they have been contacted.</t>
  </si>
  <si>
    <t>COI COSTING 1</t>
  </si>
  <si>
    <t>ONLY COMPLETE IF MORE THAN ONE COST CENTRE ARE INVOLVED.</t>
  </si>
  <si>
    <t>If there is more than one cost centre involved, a separate CoI costing tab should be completed for each so as costs are budgeted for in the correct place.</t>
  </si>
  <si>
    <t>Version Control</t>
  </si>
  <si>
    <t>Version 1: June 2022</t>
  </si>
  <si>
    <t>Version 2: September 2022 (Update to UKRI studentship fees and stipend)</t>
  </si>
  <si>
    <t>Version 3: September 2022 (Update to international student fees)</t>
  </si>
  <si>
    <t>Project Costing Request Form</t>
  </si>
  <si>
    <r>
      <t xml:space="preserve">Please complete all </t>
    </r>
    <r>
      <rPr>
        <b/>
        <sz val="11"/>
        <color theme="4" tint="-0.249977111117893"/>
        <rFont val="Calibri"/>
        <family val="2"/>
        <scheme val="minor"/>
      </rPr>
      <t xml:space="preserve">LIGHT </t>
    </r>
    <r>
      <rPr>
        <b/>
        <sz val="12"/>
        <color theme="4" tint="-0.249977111117893"/>
        <rFont val="Calibri"/>
        <family val="2"/>
        <scheme val="minor"/>
      </rPr>
      <t>BLUE</t>
    </r>
    <r>
      <rPr>
        <sz val="11"/>
        <rFont val="Calibri"/>
        <family val="2"/>
        <scheme val="minor"/>
      </rPr>
      <t xml:space="preserve"> sections in both the Application Information, PI Costing and Studentship tabs.</t>
    </r>
  </si>
  <si>
    <t>If there are multiple cost centres or external partners, please complete a separate CoI sheet for each.</t>
  </si>
  <si>
    <t>If you need any assistance in completing this form please contact your Project Coordinator</t>
  </si>
  <si>
    <t>PROJECT DETAILS</t>
  </si>
  <si>
    <t>Project Title</t>
  </si>
  <si>
    <t>Project Short Title</t>
  </si>
  <si>
    <t>Project Type</t>
  </si>
  <si>
    <t>&gt; PLEASE SELECT &lt;</t>
  </si>
  <si>
    <t>Summary of  the type of work covered:</t>
  </si>
  <si>
    <t>FUNDER DETAILS</t>
  </si>
  <si>
    <t>Funder</t>
  </si>
  <si>
    <t>Funding Scheme</t>
  </si>
  <si>
    <t>Funder website URL</t>
  </si>
  <si>
    <t>Contact e-mail address</t>
  </si>
  <si>
    <t>Submission deadline</t>
  </si>
  <si>
    <t>Proposed Start Date</t>
  </si>
  <si>
    <t>Duration (months)</t>
  </si>
  <si>
    <t>Proposed End Date</t>
  </si>
  <si>
    <t>GLASGOW PRINCIPAL INVESTIGATOR</t>
  </si>
  <si>
    <t>Name</t>
  </si>
  <si>
    <t>Employee Number (if known)</t>
  </si>
  <si>
    <t>School / Institute</t>
  </si>
  <si>
    <t>Academic Ownership %</t>
  </si>
  <si>
    <t>Academic Ownership is an internal metric and applies only to University of Glasgow Investigators, therefore total ownership across Glasgow Investigators should total 100%.</t>
  </si>
  <si>
    <t xml:space="preserve"> </t>
  </si>
  <si>
    <t>GLASGOW CO-INVESTIGATORS</t>
  </si>
  <si>
    <t>Total Academic Ownership % :</t>
  </si>
  <si>
    <t>LETTER OF SUPPORT</t>
  </si>
  <si>
    <t>Is a letter of support required?</t>
  </si>
  <si>
    <t>&gt; SELECT &lt;</t>
  </si>
  <si>
    <t>Who should provide this?</t>
  </si>
  <si>
    <t xml:space="preserve">EXTERNAL PARTNER DETAILS </t>
  </si>
  <si>
    <t>Lead (Yes or No)</t>
  </si>
  <si>
    <t>Single Consolidated or Joint Application?</t>
  </si>
  <si>
    <t>Contributing in-kind costs?</t>
  </si>
  <si>
    <t>Consolidated appplication is where costs for all partners will be requested and administered by Glasgow, Joint applications are where each partner will request their own costs directly from the funder.</t>
  </si>
  <si>
    <t>Partner 1</t>
  </si>
  <si>
    <t>Institution / Organisation Name</t>
  </si>
  <si>
    <t>Contact Name</t>
  </si>
  <si>
    <t>Contact Email</t>
  </si>
  <si>
    <t>Direct Cash Contirbution</t>
  </si>
  <si>
    <t>In-kind Costs Value</t>
  </si>
  <si>
    <t>Partner 2</t>
  </si>
  <si>
    <t>Partner 3</t>
  </si>
  <si>
    <t>Partner 4</t>
  </si>
  <si>
    <t>Partner 5</t>
  </si>
  <si>
    <t>If more partners required expand by + on left hand side of form</t>
  </si>
  <si>
    <t>Partner 6</t>
  </si>
  <si>
    <t>Partner 7</t>
  </si>
  <si>
    <t>Partner 8</t>
  </si>
  <si>
    <t>Partner 9</t>
  </si>
  <si>
    <t>Partner 10</t>
  </si>
  <si>
    <t>Yes</t>
  </si>
  <si>
    <t>YES / NO / NOT YET KNOWN</t>
  </si>
  <si>
    <t>ADDITIONAL INFORMAITON (IF REQUIRED)</t>
  </si>
  <si>
    <t xml:space="preserve">If you require Futher Intofrmation </t>
  </si>
  <si>
    <r>
      <t xml:space="preserve">Are Intellectual Property Rights likely to arise from this project ?
</t>
    </r>
    <r>
      <rPr>
        <i/>
        <sz val="11"/>
        <color rgb="FFFF0000"/>
        <rFont val="Calibri"/>
        <family val="2"/>
        <scheme val="minor"/>
      </rPr>
      <t>Intellectual Property includes all recorded information, knowledge and expertise derived from the work conducted.  IPR is the term for intellectual property that can receive legal protection, specifically patents, copyright or design rights.</t>
    </r>
  </si>
  <si>
    <t>https://www.gla.ac.uk/research/strategy/ourpolicies/ipandcommercialisation/</t>
  </si>
  <si>
    <r>
      <t xml:space="preserve">In the case of Research please provide further details 
</t>
    </r>
    <r>
      <rPr>
        <i/>
        <sz val="11"/>
        <color rgb="FFFF0000"/>
        <rFont val="Calibri"/>
        <family val="2"/>
        <scheme val="minor"/>
      </rPr>
      <t xml:space="preserve">HM Revenue &amp; Custom (HMRC) defines research as ‘original investigation undertaken in order to gain, advance or expand knowledge and understanding’.  The VAT liability of research undertaken by the University will, in every case, depend on the precise details of the contract for services/agreement for funding that the University holds and also on the VAT status and location of the funder.    </t>
    </r>
  </si>
  <si>
    <t>Do the terms of the grant or contract restrict the publication of results ?</t>
  </si>
  <si>
    <r>
      <t xml:space="preserve">Does your project require data storage, management and disposal (personal and research data) ?
</t>
    </r>
    <r>
      <rPr>
        <i/>
        <sz val="11"/>
        <color rgb="FFFF0000"/>
        <rFont val="Calibri"/>
        <family val="2"/>
        <scheme val="minor"/>
      </rPr>
      <t>If data storage greater than 5GB is required on Enlighten then cost should be included on proposal.  Additonal information including costs of storage can be found at the following link:</t>
    </r>
  </si>
  <si>
    <t>https://www.gla.ac.uk/myglasgow/openresearch/researchdatamanagement/</t>
  </si>
  <si>
    <t>Data management support for researchers - Storage and Costs</t>
  </si>
  <si>
    <t>Will you be visiting any overseas countries as part of your planned research ?</t>
  </si>
  <si>
    <t>https://www.gla.ac.uk/myglasgow/procurementoffice/universitytravelhub/</t>
  </si>
  <si>
    <t xml:space="preserve">Will you be transferring any item (including physical items, materials, technology, software and/or knowledge) that may be subject to Export Control regulations ?      </t>
  </si>
  <si>
    <t>https://www.gla.ac.uk/research/strategy/ourpolicies/exportcontrol/</t>
  </si>
  <si>
    <t xml:space="preserve">Does your project involve human subjects or human tissue including blood samples ?            </t>
  </si>
  <si>
    <t>https://www.gla.ac.uk/colleges/mvls/researchinnovationengagementsupport/governance/clinicalresearch/</t>
  </si>
  <si>
    <t xml:space="preserve">Does your project involve use of animals ?            </t>
  </si>
  <si>
    <t>https://www.gla.ac.uk/myglasgow/biologicalservices/</t>
  </si>
  <si>
    <t xml:space="preserve">Does your project involve NHS staff, NHS patients, NHS resources, NHS data or NHS facilities ?             </t>
  </si>
  <si>
    <t xml:space="preserve">Does your project involve clinical or clinically related research undertaken outside the UK ?              </t>
  </si>
  <si>
    <t xml:space="preserve">Does your research involve the use of non-human genetic materials (Nagoya protocol)?*         </t>
  </si>
  <si>
    <t>https://www.gla.ac.uk/research/strategy/ourpolicies/nagoyaprotocol</t>
  </si>
  <si>
    <t xml:space="preserve">Does your project involve the creation or development of a medical device ?               </t>
  </si>
  <si>
    <t>Expand if PC for values net of VAT</t>
  </si>
  <si>
    <t>PERSONNEL</t>
  </si>
  <si>
    <t>NON SALARY COSTS - PLEASE ENTER 100% VALUES INCLUDING VAT</t>
  </si>
  <si>
    <t>VALUES NET OF VAT</t>
  </si>
  <si>
    <t>INVESTIGATORS</t>
  </si>
  <si>
    <t>TRAVEL</t>
  </si>
  <si>
    <t>Role</t>
  </si>
  <si>
    <t>Start Date</t>
  </si>
  <si>
    <t>End Date</t>
  </si>
  <si>
    <t>UK / Overseas</t>
  </si>
  <si>
    <t>Details</t>
  </si>
  <si>
    <t>DI / DA</t>
  </si>
  <si>
    <t>Year 1</t>
  </si>
  <si>
    <t>Year 2</t>
  </si>
  <si>
    <t>Year 3</t>
  </si>
  <si>
    <t>Year 4</t>
  </si>
  <si>
    <t>Year 5</t>
  </si>
  <si>
    <t>TOTAL (100%)</t>
  </si>
  <si>
    <t>Principal Investigator</t>
  </si>
  <si>
    <t>DI</t>
  </si>
  <si>
    <t>Co-Investigator</t>
  </si>
  <si>
    <t>RESEARCHERS</t>
  </si>
  <si>
    <t>CONSUMABLES INCLUDING EQUIPMENT &lt; £ 10K AND 'OTHER' DIRECLY INCURRED</t>
  </si>
  <si>
    <t>Name / Descriptor</t>
  </si>
  <si>
    <t>Salary Grade &amp; Spine</t>
  </si>
  <si>
    <t>&gt; PLEASE SELECT &lt; OR ENTER FREE TEXT</t>
  </si>
  <si>
    <t>TECHNICIANS</t>
  </si>
  <si>
    <t>EQUIPMENT &gt; £ 10K - VALUES SHOULD INCLUDE VAT AND IMPORT DUTY WHERE APPLICABLE</t>
  </si>
  <si>
    <r>
      <t xml:space="preserve">Single items of equipment &lt; £ 50k do not require CAPEX approval and can be approved locally by the School.  Any single item of equipment &gt; £ 50k requires CAPEX approval, if &lt; £ 100k this can be granted by Head of College, if &gt;£100k this requires approval by the CAPEX committee.  Please complete the CAPEX form where you have any single item &gt; £ 50k, the form and additonal guidance can be found at the link below.  Your Project Coordinator will support you and help identify the required input from finance and estates.  If cell is </t>
    </r>
    <r>
      <rPr>
        <sz val="11"/>
        <color rgb="FFFF0000"/>
        <rFont val="Calibri"/>
        <family val="2"/>
        <scheme val="minor"/>
      </rPr>
      <t>RED,</t>
    </r>
    <r>
      <rPr>
        <sz val="11"/>
        <rFont val="Calibri"/>
        <family val="2"/>
        <scheme val="minor"/>
      </rPr>
      <t xml:space="preserve"> CAPEX approval required.  
</t>
    </r>
    <r>
      <rPr>
        <b/>
        <sz val="11"/>
        <rFont val="Calibri"/>
        <family val="2"/>
        <scheme val="minor"/>
      </rPr>
      <t>** PLEASE ENSURE VAT AND IMPORT DUTY IS INCLUDED WHERE APPLICABLE **</t>
    </r>
  </si>
  <si>
    <t>OTHER STAFF</t>
  </si>
  <si>
    <t>CAPEX Procedure and Capex Form</t>
  </si>
  <si>
    <t xml:space="preserve">Please list each item separately </t>
  </si>
  <si>
    <t>Anticipated Delivery Date</t>
  </si>
  <si>
    <t>Please remember if you have Co-investigators from a different department, you should report their salary effort and project costs on the CoI Costing 1, CoI Costing 2 tabs provided.</t>
  </si>
  <si>
    <t>PLEASE ALSO LOOK AT INFORMATION ON FACILITIES TAB</t>
  </si>
  <si>
    <t>Polyomics</t>
  </si>
  <si>
    <t>Contact Amy Cattanach</t>
  </si>
  <si>
    <t>DA</t>
  </si>
  <si>
    <t>James Watt Nanofabrication Centre</t>
  </si>
  <si>
    <t>Contact John Marsh</t>
  </si>
  <si>
    <t>National Wind Tunnel Centre</t>
  </si>
  <si>
    <t>Contact Richard Green</t>
  </si>
  <si>
    <t>BIO Labs</t>
  </si>
  <si>
    <t>Contact Andrew Glidle</t>
  </si>
  <si>
    <t xml:space="preserve">Kelvin Nanocharacterisation Centre </t>
  </si>
  <si>
    <t>Contact Kayla Fallon</t>
  </si>
  <si>
    <t>Environmental Lab</t>
  </si>
  <si>
    <t>Contact Bill Sloan</t>
  </si>
  <si>
    <t>Robertson Centre</t>
  </si>
  <si>
    <t>Contact Liz Anderson</t>
  </si>
  <si>
    <t>Structural Biology and Biophysical Characterisation Facility</t>
  </si>
  <si>
    <t>Contact June Southall</t>
  </si>
  <si>
    <t>CoSE Analaytical Suite</t>
  </si>
  <si>
    <t>Contact Claire Wilson</t>
  </si>
  <si>
    <t>Centre for Advanced Electronics (CAE)</t>
  </si>
  <si>
    <t>Contact Chong Li</t>
  </si>
  <si>
    <t>Contact John Liddell</t>
  </si>
  <si>
    <t xml:space="preserve">DI  </t>
  </si>
  <si>
    <t>Contact Giovanni Rossi</t>
  </si>
  <si>
    <t>Contact Alec Mungall</t>
  </si>
  <si>
    <t>Contact Andrew Monaghan</t>
  </si>
  <si>
    <t>Contact Jim Gallagher</t>
  </si>
  <si>
    <t>Contact Daniel Bribiesca Sykes</t>
  </si>
  <si>
    <t>Contact Craig Bradley</t>
  </si>
  <si>
    <t>Contact Chris Kelly</t>
  </si>
  <si>
    <t xml:space="preserve">Contact Liene  Spruženiece </t>
  </si>
  <si>
    <t>Other DI/DA Facility (please specify)</t>
  </si>
  <si>
    <t>ANIMALS</t>
  </si>
  <si>
    <t>Animal Purchase</t>
  </si>
  <si>
    <t>Animal Maintenance</t>
  </si>
  <si>
    <t>STUDENTSHIPS</t>
  </si>
  <si>
    <t>THIS INFORMATION DRAWS FROM STUDENTSHIP TAB PLEASE COMPLETE THAT TAB</t>
  </si>
  <si>
    <t>Student fees</t>
  </si>
  <si>
    <t>Please populate Studentship Sheet</t>
  </si>
  <si>
    <t>Ex</t>
  </si>
  <si>
    <t>Student stipend</t>
  </si>
  <si>
    <t>TOTAL NON-SALARY COSTS</t>
  </si>
  <si>
    <t>Number of Studentships</t>
  </si>
  <si>
    <t>Studentship costs will be populated once you select the critera on the left</t>
  </si>
  <si>
    <t>Begins Academic Year</t>
  </si>
  <si>
    <t>EU or Overseas Rate</t>
  </si>
  <si>
    <t>Research Councils UK Fee and Stipend Levels</t>
  </si>
  <si>
    <t>If studentships are being match funded from another project code or source please indicate that information and who is the point of contact for confirmation</t>
  </si>
  <si>
    <t>Year</t>
  </si>
  <si>
    <t>Stipend</t>
  </si>
  <si>
    <t>Fees</t>
  </si>
  <si>
    <t>Confirmed</t>
  </si>
  <si>
    <t>Where is it coming from:</t>
  </si>
  <si>
    <t>e.g. LKAS award</t>
  </si>
  <si>
    <t>2023-24</t>
  </si>
  <si>
    <t>Who should confirm this:</t>
  </si>
  <si>
    <t xml:space="preserve">eg. Head of School Administration </t>
  </si>
  <si>
    <t>2024-25</t>
  </si>
  <si>
    <t>No</t>
  </si>
  <si>
    <t>2025-26</t>
  </si>
  <si>
    <t>Per Student</t>
  </si>
  <si>
    <t>2026-27</t>
  </si>
  <si>
    <t>Fee</t>
  </si>
  <si>
    <t>2027-28</t>
  </si>
  <si>
    <t>2028-29</t>
  </si>
  <si>
    <t>2029-30</t>
  </si>
  <si>
    <t>2030-31</t>
  </si>
  <si>
    <t>International Fees</t>
  </si>
  <si>
    <t>Total Per Student</t>
  </si>
  <si>
    <t>Current Rate</t>
  </si>
  <si>
    <t>https://www.gla.ac.uk/undergraduate/fees/intlfees/#tuitionfees2023%2F24</t>
  </si>
  <si>
    <t>Total Studentship Costs</t>
  </si>
  <si>
    <t>If studentships should be split between cost centres please indicate under which cost centre they should be allocated:</t>
  </si>
  <si>
    <t>e.g. 1 x Chemistry, 1 x Engineering.</t>
  </si>
  <si>
    <t>Total</t>
  </si>
  <si>
    <t xml:space="preserve">- Certain University, College and School facilities and equipment have charges which should be costed on grants. </t>
  </si>
  <si>
    <t>- If your project requires access to any of the facilites listed, please use the contact details below to request an accurate quote for the work required.</t>
  </si>
  <si>
    <t>- Once you receive details of cost, please report the costs within the PI Costing tab and return a copy of the approved form / email with this costing form.</t>
  </si>
  <si>
    <t>Facility Project Code</t>
  </si>
  <si>
    <t>Contacted for costing?</t>
  </si>
  <si>
    <t>TBC</t>
  </si>
  <si>
    <t>JWNC</t>
  </si>
  <si>
    <t>144556-01</t>
  </si>
  <si>
    <t>National Wind Tunnel Facility</t>
  </si>
  <si>
    <t>132438-01</t>
  </si>
  <si>
    <t>BIO labs</t>
  </si>
  <si>
    <t>137912-01</t>
  </si>
  <si>
    <t>Kelvin Nanocharacterisation Centre</t>
  </si>
  <si>
    <t>144682-01</t>
  </si>
  <si>
    <t>Robertson Centre for Biostatistics</t>
  </si>
  <si>
    <t>CoSE Analytical Suite</t>
  </si>
  <si>
    <t xml:space="preserve">TBC </t>
  </si>
  <si>
    <t>201725-01</t>
  </si>
  <si>
    <t>Glassblowing</t>
  </si>
  <si>
    <t>School will process</t>
  </si>
  <si>
    <t>Mass Spectrometry</t>
  </si>
  <si>
    <t>Micro Analysis</t>
  </si>
  <si>
    <t>Nuclear Magnetic Resonance Spectroscopy</t>
  </si>
  <si>
    <t>Raman Spectroscopy</t>
  </si>
  <si>
    <t>Scanning Electron Microscope</t>
  </si>
  <si>
    <t>Xray Diffraction</t>
  </si>
  <si>
    <t>Crystallography</t>
  </si>
  <si>
    <t xml:space="preserve">XPS (X-ray photoelectron spectroscopy) </t>
  </si>
  <si>
    <t xml:space="preserve">microCT (X-ray computed tomography) </t>
  </si>
  <si>
    <t>Thermal Analysis</t>
  </si>
  <si>
    <t xml:space="preserve">Solvent Purification </t>
  </si>
  <si>
    <t>BET Brunauer–Emmett–Teller</t>
  </si>
  <si>
    <t xml:space="preserve">CD spectrometer </t>
  </si>
  <si>
    <t>ICP-OES (Molema Building)</t>
  </si>
  <si>
    <t>SQUID</t>
  </si>
  <si>
    <t>GEMS: Geoanalytical Electron Microscopy &amp; Spectroscopy Centre (Prev. ISAAC)</t>
  </si>
  <si>
    <t>Revision Control</t>
  </si>
  <si>
    <t>Revision</t>
  </si>
  <si>
    <t>Changes</t>
  </si>
  <si>
    <t>Changed By</t>
  </si>
  <si>
    <t>Date</t>
  </si>
  <si>
    <t>Comments</t>
  </si>
  <si>
    <t>New</t>
  </si>
  <si>
    <t>Andrew Wilson</t>
  </si>
  <si>
    <t>Initial Release</t>
  </si>
  <si>
    <t>TO BE ADDED ONCE FORM IS FINALISED</t>
  </si>
  <si>
    <t>Project Types</t>
  </si>
  <si>
    <t>Governance Questions</t>
  </si>
  <si>
    <t>Single Consolodated or Joint Application?</t>
  </si>
  <si>
    <t>Are there in-kind costs?</t>
  </si>
  <si>
    <t>Unit of Measurement</t>
  </si>
  <si>
    <t>Type of Travel &amp; Subsistence</t>
  </si>
  <si>
    <t>Quantity of Studentships</t>
  </si>
  <si>
    <t>Duration of Studentship</t>
  </si>
  <si>
    <t>Start Date of Studentship</t>
  </si>
  <si>
    <t>DA / DI?</t>
  </si>
  <si>
    <t>New Appointments</t>
  </si>
  <si>
    <t>Clinical Trial</t>
  </si>
  <si>
    <t>School</t>
  </si>
  <si>
    <t>Single Consolidated</t>
  </si>
  <si>
    <t>FTE %</t>
  </si>
  <si>
    <t>Overseas Travel &amp; Subsistence</t>
  </si>
  <si>
    <t>2019-20</t>
  </si>
  <si>
    <t>EU</t>
  </si>
  <si>
    <t>New Appt - Modern Apprentice (Grade 2, Point 3)</t>
  </si>
  <si>
    <t>Glasgow Biomedicine Commercial Trials</t>
  </si>
  <si>
    <t>College</t>
  </si>
  <si>
    <t>Joint Application</t>
  </si>
  <si>
    <t>Total Hours</t>
  </si>
  <si>
    <t>UK Travel &amp; Subsistence</t>
  </si>
  <si>
    <t>2020-21</t>
  </si>
  <si>
    <t>Overseas</t>
  </si>
  <si>
    <t>New Appt - Modern Apprentice (Grade 2, Point 4)</t>
  </si>
  <si>
    <t>Consultancy</t>
  </si>
  <si>
    <t>Not Yet Known</t>
  </si>
  <si>
    <t>University</t>
  </si>
  <si>
    <t>Hours per week</t>
  </si>
  <si>
    <t>2021-22</t>
  </si>
  <si>
    <t>New Appt - Modern Apprentice (Grade 2, Point 5)</t>
  </si>
  <si>
    <t>Contract - Education/Cultural</t>
  </si>
  <si>
    <t>2022-23</t>
  </si>
  <si>
    <t>https://www.gla.ac.uk/postgraduate/research/fees/</t>
  </si>
  <si>
    <t>New Appt - Modern Apprentice (Grade 2, Point 6)</t>
  </si>
  <si>
    <t>Contract - Knowledge Transfer Partnership</t>
  </si>
  <si>
    <t>https://www.gla.ac.uk/research/ourresearchenvironment/prs/researchcouncilsfunding-rcuk/feesstipendlevels/</t>
  </si>
  <si>
    <t>New Appt - Admin Assistant (Grade 3, Point 6)</t>
  </si>
  <si>
    <t>Contract - Research</t>
  </si>
  <si>
    <t>New Appt - Admin Assistant (Grade 3, Point 7)</t>
  </si>
  <si>
    <t>Contract - Royalties</t>
  </si>
  <si>
    <t>New Appt - Admin Assistant (Grade 3, Point 8)</t>
  </si>
  <si>
    <t>Contract - Services</t>
  </si>
  <si>
    <t>New Appt - Admin Assistant (Grade 3, Point 9)</t>
  </si>
  <si>
    <t>Contract - Supply of Goods</t>
  </si>
  <si>
    <t>New Appt - Admin Assistant (Grade 3, Point 10)</t>
  </si>
  <si>
    <t>Donation - Research</t>
  </si>
  <si>
    <t>New Appt - Admin Assistant (Grade 3, Point 11)</t>
  </si>
  <si>
    <t>Fellowship</t>
  </si>
  <si>
    <t>New Appt - Admin Assistant (Grade 3, Point 12)</t>
  </si>
  <si>
    <t>Grant - Education/Cultural</t>
  </si>
  <si>
    <t>New Appt - Admin Assistant (Grade 3, Point 13)</t>
  </si>
  <si>
    <t>Grant - Research</t>
  </si>
  <si>
    <t>New Appt - Admin Assistant (Grade 4, Point 11)</t>
  </si>
  <si>
    <t>Grant - Knowledge Exchange</t>
  </si>
  <si>
    <t>New Appt - Admin Assistant (Grade 4, Point 12)</t>
  </si>
  <si>
    <t>Grant - Travel</t>
  </si>
  <si>
    <t>New Appt - Admin Assistant (Grade 4, Point 13)</t>
  </si>
  <si>
    <t>Internal Bid - external funding</t>
  </si>
  <si>
    <t>New Appt - Admin Assistant (Grade 4, Point 14)</t>
  </si>
  <si>
    <t>Internal Bid - internal funding</t>
  </si>
  <si>
    <t>New Appt - Admin Assistant (Grade 4, Point 15)</t>
  </si>
  <si>
    <t>Staff - UoG staff secondment</t>
  </si>
  <si>
    <t>New Appt - Admin Assistant (Grade 4, Point 16)</t>
  </si>
  <si>
    <t>Staff - sponsored post</t>
  </si>
  <si>
    <t>New Appt - Admin Assistant (Grade 4, Point 17)</t>
  </si>
  <si>
    <t>Studentship - Contract</t>
  </si>
  <si>
    <t>New Appt - Admin Assistant (Grade 4, Point 18)</t>
  </si>
  <si>
    <t>Studentship - Grant</t>
  </si>
  <si>
    <t>New Appt - Admin Assistant (Grade 5, Point 16)</t>
  </si>
  <si>
    <t>Studentship - CASE</t>
  </si>
  <si>
    <t>New Appt - Admin Assistant (Grade 5, Point 17)</t>
  </si>
  <si>
    <t>Studentship - Vacation</t>
  </si>
  <si>
    <t>New Appt - Admin Assistant (Grade 5, Point 18)</t>
  </si>
  <si>
    <t>Tender - Research</t>
  </si>
  <si>
    <t>New Appt - Admin Assistant (Grade 5, Point 19)</t>
  </si>
  <si>
    <t>New Appt - Admin Assistant (Grade 5, Point 20)</t>
  </si>
  <si>
    <t>New Appt - Admin Assistant (Grade 5, Point 21)</t>
  </si>
  <si>
    <t>New Appt - Admin Assistant (Grade 5, Point 22)</t>
  </si>
  <si>
    <t>New Appt - Admin Assistant (Grade 5, Point 23)</t>
  </si>
  <si>
    <t>New Appt - Admin Assistant (Grade 5, Point 24)</t>
  </si>
  <si>
    <t>New Appt - Admin Assistant (Grade 5, Point 25)</t>
  </si>
  <si>
    <t>New Appt - Admin Officer (Grade 6, Point 25)</t>
  </si>
  <si>
    <t>New Appt - Admin Officer (Grade 6, Point 26)</t>
  </si>
  <si>
    <t>New Appt - Admin Officer (Grade 6, Point 27)</t>
  </si>
  <si>
    <t>New Appt - Admin Officer (Grade 6, Point 28)</t>
  </si>
  <si>
    <t>New Appt - Admin Officer (Grade 6, Point 29)</t>
  </si>
  <si>
    <t>New Appt - Admin Officer (Grade 6, Point 30)</t>
  </si>
  <si>
    <t>New Appt - Admin Officer (Grade 6, Point 31)</t>
  </si>
  <si>
    <t>New Appt - Admin Officer (Grade 6, Point 32)</t>
  </si>
  <si>
    <t>New Appt - Admin Officer (Grade 7, Point 32)</t>
  </si>
  <si>
    <t>New Appt - Admin Officer (Grade 7, Point 33)</t>
  </si>
  <si>
    <t>New Appt - Admin Officer (Grade 7, Point 34)</t>
  </si>
  <si>
    <t>New Appt - Admin Officer (Grade 7, Point 35)</t>
  </si>
  <si>
    <t>New Appt - Admin Officer (Grade 7, Point 36)</t>
  </si>
  <si>
    <t>New Appt - Admin Officer (Grade 7, Point 37)</t>
  </si>
  <si>
    <t>New Appt - Admin Officer (Grade 7, Point 38)</t>
  </si>
  <si>
    <t>New Appt - Admin Officer (Grade 7, Point 39)</t>
  </si>
  <si>
    <t>New Appt - Project Management (Grade 8, Point 39)</t>
  </si>
  <si>
    <t>New Appt - Project Management (Grade 8, Point 40)</t>
  </si>
  <si>
    <t>New Appt - Project Management (Grade 8, Point 41)</t>
  </si>
  <si>
    <t>New Appt - Project Management (Grade 8, Point 42)</t>
  </si>
  <si>
    <t>New Appt - Project Management (Grade 8, Point 43)</t>
  </si>
  <si>
    <t>New Appt - Project Management (Grade 8, Point 44)</t>
  </si>
  <si>
    <t>New Appt - Project Management (Grade 8, Point 45)</t>
  </si>
  <si>
    <t>New Appt - Project Management (Grade 8, Point 46)</t>
  </si>
  <si>
    <t>New Appt - Project Management (Grade 8, Point 47)</t>
  </si>
  <si>
    <t>New Appt - Research Assistant (Grade 6, Point 25)</t>
  </si>
  <si>
    <t>New Appt - Research Assistant (Grade 6, Point 26)</t>
  </si>
  <si>
    <t>New Appt - Research Assistant (Grade 6, Point 27)</t>
  </si>
  <si>
    <t>New Appt - Research Assistant (Grade 6, Point 28)</t>
  </si>
  <si>
    <t>New Appt - Research Assistant (Grade 6, Point 29)</t>
  </si>
  <si>
    <t>New Appt - Research Assistant (Grade 6, Point 30)</t>
  </si>
  <si>
    <t>New Appt - Research Assistant (Grade 6, Point 31)</t>
  </si>
  <si>
    <t>New Appt - Research Assistant (Grade 6, Point 32)</t>
  </si>
  <si>
    <t>New Appt - Research Associate (Grade 7, Point 32)</t>
  </si>
  <si>
    <t>New Appt - Research Associate (Grade 7, Point 33)</t>
  </si>
  <si>
    <t>New Appt - Research Associate (Grade 7, Point 34)</t>
  </si>
  <si>
    <t>New Appt - Research Associate (Grade 7, Point 35)</t>
  </si>
  <si>
    <t>New Appt - Research Associate (Grade 7, Point 36)</t>
  </si>
  <si>
    <t>New Appt - Research Associate (Grade 7, Point 37)</t>
  </si>
  <si>
    <t>New Appt - Research Associate (Grade 7, Point 38)</t>
  </si>
  <si>
    <t>New Appt - Research Associate (Grade 7, Point 39)</t>
  </si>
  <si>
    <t>New Appt - Lecturer (Grade 7, Point 32)</t>
  </si>
  <si>
    <t>New Appt - Lecturer (Grade 7, Point 33)</t>
  </si>
  <si>
    <t>New Appt - Lecturer (Grade 7, Point 34)</t>
  </si>
  <si>
    <t>New Appt - Lecturer (Grade 7, Point 35)</t>
  </si>
  <si>
    <t>New Appt - Lecturer (Grade 7, Point 36)</t>
  </si>
  <si>
    <t>New Appt - Lecturer (Grade 7, Point 37)</t>
  </si>
  <si>
    <t>New Appt - Lecturer (Grade 7, Point 38)</t>
  </si>
  <si>
    <t>New Appt - Lecturer (Grade 7, Point 39)</t>
  </si>
  <si>
    <t>New Appt - Univ Teacher (Grade 7, Point 32)</t>
  </si>
  <si>
    <t>New Appt - Univ Teacher (Grade 7, Point 33)</t>
  </si>
  <si>
    <t>New Appt - Univ Teacher (Grade 7, Point 34)</t>
  </si>
  <si>
    <t>New Appt - Univ Teacher (Grade 7, Point 35)</t>
  </si>
  <si>
    <t>New Appt - Univ Teacher (Grade 7, Point 36)</t>
  </si>
  <si>
    <t>New Appt - Univ Teacher (Grade 7, Point 37)</t>
  </si>
  <si>
    <t>New Appt - Univ Teacher (Grade 7, Point 38)</t>
  </si>
  <si>
    <t>New Appt - Univ Teacher (Grade 7, Point 39)</t>
  </si>
  <si>
    <t>New Appt - Research Fellow (Grade 8, Point 39)</t>
  </si>
  <si>
    <t>New Appt - Research Fellow (Grade 8, Point 40)</t>
  </si>
  <si>
    <t>New Appt - Research Fellow (Grade 8, Point 41)</t>
  </si>
  <si>
    <t>New Appt - Research Fellow (Grade 8, Point 42)</t>
  </si>
  <si>
    <t>New Appt - Research Fellow (Grade 8, Point 43)</t>
  </si>
  <si>
    <t>New Appt - Research Fellow (Grade 8, Point 44)</t>
  </si>
  <si>
    <t>New Appt - Research Fellow (Grade 8, Point 45)</t>
  </si>
  <si>
    <t>New Appt - Research Fellow (Grade 8, Point 46)</t>
  </si>
  <si>
    <t>New Appt - Lecturer (Grade 8, Point 39)</t>
  </si>
  <si>
    <t>New Appt - Lecturer (Grade 8, Point 40)</t>
  </si>
  <si>
    <t>New Appt - Lecturer (Grade 8, Point 41)</t>
  </si>
  <si>
    <t>New Appt - Lecturer (Grade 8, Point 42)</t>
  </si>
  <si>
    <t>New Appt - Lecturer (Grade 8, Point 43)</t>
  </si>
  <si>
    <t>New Appt - Lecturer (Grade 8, Point 44)</t>
  </si>
  <si>
    <t>New Appt - Lecturer (Grade 8, Point 45)</t>
  </si>
  <si>
    <t>New Appt - Lecturer (Grade 8, Point 46)</t>
  </si>
  <si>
    <t>New Appt - Univ Teacher (Grade 8, Point 39)</t>
  </si>
  <si>
    <t>New Appt - Univ Teacher (Grade 8, Point 40)</t>
  </si>
  <si>
    <t>New Appt - Univ Teacher (Grade 8, Point 41)</t>
  </si>
  <si>
    <t>New Appt - Univ Teacher (Grade 8, Point 42)</t>
  </si>
  <si>
    <t>New Appt - Univ Teacher (Grade 8, Point 43)</t>
  </si>
  <si>
    <t>New Appt - Univ Teacher (Grade 8, Point 44)</t>
  </si>
  <si>
    <t>New Appt - Univ Teacher (Grade 8, Point 45)</t>
  </si>
  <si>
    <t>New Appt - Univ Teacher (Grade 8, Point 46)</t>
  </si>
  <si>
    <t>New Appt -Snr Research Fellow (Grade 9, Point 45)</t>
  </si>
  <si>
    <t>New Appt -Snr Research Fellow (Grade 9, Point 46)</t>
  </si>
  <si>
    <t>New Appt -Snr Research Fellow (Grade 9, Point 47)</t>
  </si>
  <si>
    <t>New Appt -Snr Research Fellow (Grade 9, Point 48)</t>
  </si>
  <si>
    <t>New Appt -Snr Research Fellow (Grade 9, Point 49)</t>
  </si>
  <si>
    <t>New Appt -Snr Research Fellow (Grade 9, Point 50)</t>
  </si>
  <si>
    <t>New Appt -Snr Research Fellow (Grade 9, Point 51)</t>
  </si>
  <si>
    <t>New Appt -Snr Research Fellow (Grade 9, Point 52)</t>
  </si>
  <si>
    <t>New Appt - Snr Lecturer (Grade 9, Point 45)</t>
  </si>
  <si>
    <t>New Appt - Snr Lecturer (Grade 9, Point 46)</t>
  </si>
  <si>
    <t>New Appt - Snr Lecturer (Grade 9, Point 47)</t>
  </si>
  <si>
    <t>New Appt - Snr Lecturer (Grade 9, Point 48)</t>
  </si>
  <si>
    <t>New Appt - Snr Lecturer (Grade 9, Point 49)</t>
  </si>
  <si>
    <t>New Appt - Snr Lecturer (Grade 9, Point 50)</t>
  </si>
  <si>
    <t>New Appt - Snr Lecturer (Grade 9, Point 51)</t>
  </si>
  <si>
    <t>New Appt - Snr Lecturer (Grade 9, Point 52)</t>
  </si>
  <si>
    <t>New Appt - Snr Univ Teacher (Grade 9, Point 45)</t>
  </si>
  <si>
    <t>New Appt - Snr Univ Teacher (Grade 9, Point 46)</t>
  </si>
  <si>
    <t>New Appt - Snr Univ Teacher (Grade 9, Point 47)</t>
  </si>
  <si>
    <t>New Appt - Snr Univ Teacher (Grade 9, Point 48)</t>
  </si>
  <si>
    <t>New Appt - Snr Univ Teacher (Grade 9, Point 49)</t>
  </si>
  <si>
    <t>New Appt - Snr Univ Teacher (Grade 9, Point 50)</t>
  </si>
  <si>
    <t>New Appt - Snr Univ Teacher (Grade 9, Point 51)</t>
  </si>
  <si>
    <t>New Appt - Snr Univ Teacher (Grade 9, Point 52)</t>
  </si>
  <si>
    <t>New Appt - Reader (Grade 9, Point 45)</t>
  </si>
  <si>
    <t>New Appt - Reader (Grade 9, Point 46)</t>
  </si>
  <si>
    <t>New Appt - Reader (Grade 9, Point 47)</t>
  </si>
  <si>
    <t>New Appt - Reader (Grade 9, Point 48)</t>
  </si>
  <si>
    <t>New Appt - Reader (Grade 9, Point 49)</t>
  </si>
  <si>
    <t>New Appt - Reader (Grade 9, Point 50)</t>
  </si>
  <si>
    <t>New Appt - Reader (Grade 9, Point 51)</t>
  </si>
  <si>
    <t>New Appt - Reader (Grade 9, Point 52)</t>
  </si>
  <si>
    <t>New Appt - Professorial (Zone 1, Low)</t>
  </si>
  <si>
    <t>New Appt - Professorial (Zone 1, Medium)</t>
  </si>
  <si>
    <t>New Appt - Professorial (Zone 1, High)</t>
  </si>
  <si>
    <t>New Appt - Professorial (Zone 2, Low)</t>
  </si>
  <si>
    <t>New Appt - Professorial (Zone 2, Medium)</t>
  </si>
  <si>
    <t>New Appt - Professorial (Zone 2, High)</t>
  </si>
  <si>
    <t>New Appt - Professorial (Zone 3, Low)</t>
  </si>
  <si>
    <t>New Appt - Professorial (Zone 3, Medium)</t>
  </si>
  <si>
    <t>New Appt - Professorial (Zone 3, High)</t>
  </si>
  <si>
    <t>New Appt - Professorial (Zone 4, Low)</t>
  </si>
  <si>
    <t>New Appt - Professorial (Zone 4, Medium)</t>
  </si>
  <si>
    <t>New Appt - Professorial (Zone 4, High)</t>
  </si>
  <si>
    <t>New Appt - Technician (Grade 3, Point 6)</t>
  </si>
  <si>
    <t>New Appt - Technician (Grade 3, Point 7)</t>
  </si>
  <si>
    <t>New Appt - Technician (Grade 3, Point 8)</t>
  </si>
  <si>
    <t>New Appt - Technician (Grade 3, Point 9)</t>
  </si>
  <si>
    <t>New Appt - Technician (Grade 3, Point 10)</t>
  </si>
  <si>
    <t>New Appt - Technician (Grade 3, Point 11)</t>
  </si>
  <si>
    <t>New Appt - Technician (Grade 3, Point 12)</t>
  </si>
  <si>
    <t>New Appt - Technician (Grade 3, Point 13)</t>
  </si>
  <si>
    <t>New Appt - Technician (Grade 4, Point 11)</t>
  </si>
  <si>
    <t>New Appt - Technician (Grade 4, Point 12)</t>
  </si>
  <si>
    <t>New Appt - Technician (Grade 4, Point 13)</t>
  </si>
  <si>
    <t>New Appt - Technician (Grade 4, Point 14)</t>
  </si>
  <si>
    <t>New Appt - Technician (Grade 4, Point 15)</t>
  </si>
  <si>
    <t>New Appt - Technician (Grade 4, Point 16)</t>
  </si>
  <si>
    <t>New Appt - Technician (Grade 4, Point 17)</t>
  </si>
  <si>
    <t>New Appt - Technician (Grade 4, Point 18)</t>
  </si>
  <si>
    <t>New Appt - Technician (Grade 5, Point 16)</t>
  </si>
  <si>
    <t>New Appt - Technician (Grade 5, Point 17)</t>
  </si>
  <si>
    <t>New Appt - Technician (Grade 5, Point 18)</t>
  </si>
  <si>
    <t>New Appt - Technician (Grade 5, Point 19)</t>
  </si>
  <si>
    <t>New Appt - Technician (Grade 5, Point 20)</t>
  </si>
  <si>
    <t>New Appt - Technician (Grade 5, Point 21)</t>
  </si>
  <si>
    <t>New Appt - Technician (Grade 5, Point 22)</t>
  </si>
  <si>
    <t>New Appt - Technician (Grade 5, Point 23)</t>
  </si>
  <si>
    <t>New Appt - Technician (Grade 5, Point 24)</t>
  </si>
  <si>
    <t>New Appt - Technician (Grade 5, Point 25)</t>
  </si>
  <si>
    <t>New Appt - Technician (Grade 6, Point 25)</t>
  </si>
  <si>
    <t>New Appt - Technician (Grade 6, Point 26)</t>
  </si>
  <si>
    <t>New Appt - Technician (Grade 6, Point 27)</t>
  </si>
  <si>
    <t>New Appt - Technician (Grade 6, Point 28)</t>
  </si>
  <si>
    <t>New Appt - Technician (Grade 6, Point 29)</t>
  </si>
  <si>
    <t>New Appt - Technician (Grade 6, Point 30)</t>
  </si>
  <si>
    <t>New Appt - Technician (Grade 6, Point 31)</t>
  </si>
  <si>
    <t>New Appt - Technician (Grade 6, Point 32)</t>
  </si>
  <si>
    <t>New Appt - Technician (Grade 7, Point 32)</t>
  </si>
  <si>
    <t>New Appt - Technician (Grade 7, Point 33)</t>
  </si>
  <si>
    <t>New Appt - Technician (Grade 7, Point 34)</t>
  </si>
  <si>
    <t>New Appt - Technician (Grade 7, Point 35)</t>
  </si>
  <si>
    <t>New Appt - Technician (Grade 7, Point 36)</t>
  </si>
  <si>
    <t>New Appt - Technician (Grade 7, Point 37)</t>
  </si>
  <si>
    <t>New Appt - Technician (Grade 7, Point 38)</t>
  </si>
  <si>
    <t>New Appt - Technician (Grade 7, Point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</si>
</sst>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Red]\-&quot;£&quot;#,##0"/>
    <numFmt numFmtId="165" formatCode="&quot;£&quot;#,##0.00;[Red]\-&quot;£&quot;#,##0.00"/>
    <numFmt numFmtId="166" formatCode="_-* #,##0.00_-;\-* #,##0.00_-;_-* &quot;-&quot;??_-;_-@_-"/>
    <numFmt numFmtId="167" formatCode="&quot;£&quot;#,##0"/>
    <numFmt numFmtId="168" formatCode="_-[$£-809]* #,##0_-;\-[$£-809]* #,##0_-;_-[$£-809]* &quot;-&quot;??_-;_-@_-"/>
    <numFmt numFmtId="169" formatCode="_-[$£-809]* #,##0.00_-;\-[$£-809]* #,##0.00_-;_-[$£-809]* &quot;-&quot;??_-;_-@_-"/>
    <numFmt numFmtId="170" formatCode="&quot;Wk&quot;\ 00"/>
    <numFmt numFmtId="171" formatCode="&quot;£&quot;#,##0.00"/>
  </numFmts>
  <fonts count="39" x14ac:knownFonts="1">
    <font>
      <sz val="10"/>
      <name val="Arial"/>
    </font>
    <font>
      <u/>
      <sz val="10"/>
      <color indexed="12"/>
      <name val="Arial"/>
      <family val="2"/>
    </font>
    <font>
      <sz val="10"/>
      <name val="Arial"/>
      <family val="2"/>
    </font>
    <font>
      <sz val="10"/>
      <color theme="0"/>
      <name val="Arial"/>
      <family val="2"/>
    </font>
    <font>
      <sz val="10"/>
      <name val="Arial"/>
      <family val="2"/>
    </font>
    <font>
      <b/>
      <sz val="11"/>
      <color theme="1"/>
      <name val="Calibri"/>
      <family val="2"/>
      <scheme val="minor"/>
    </font>
    <font>
      <b/>
      <sz val="12"/>
      <color theme="0"/>
      <name val="Calibri"/>
      <family val="2"/>
      <scheme val="minor"/>
    </font>
    <font>
      <sz val="11"/>
      <color theme="0" tint="-0.34998626667073579"/>
      <name val="Calibri"/>
      <family val="2"/>
      <scheme val="minor"/>
    </font>
    <font>
      <sz val="11"/>
      <name val="Calibri"/>
      <family val="2"/>
      <scheme val="minor"/>
    </font>
    <font>
      <b/>
      <sz val="14"/>
      <name val="Calibri"/>
      <family val="2"/>
      <scheme val="minor"/>
    </font>
    <font>
      <b/>
      <sz val="11"/>
      <name val="Calibri"/>
      <family val="2"/>
      <scheme val="minor"/>
    </font>
    <font>
      <i/>
      <sz val="11"/>
      <color rgb="FFFF0000"/>
      <name val="Calibri"/>
      <family val="2"/>
      <scheme val="minor"/>
    </font>
    <font>
      <sz val="9"/>
      <color indexed="81"/>
      <name val="Tahoma"/>
      <family val="2"/>
    </font>
    <font>
      <b/>
      <sz val="9"/>
      <color indexed="81"/>
      <name val="Tahoma"/>
      <family val="2"/>
    </font>
    <font>
      <sz val="10"/>
      <name val="Arial"/>
      <family val="2"/>
    </font>
    <font>
      <b/>
      <sz val="11"/>
      <color theme="0"/>
      <name val="Calibri"/>
      <family val="2"/>
      <scheme val="minor"/>
    </font>
    <font>
      <sz val="11"/>
      <color rgb="FFFF0000"/>
      <name val="Calibri"/>
      <family val="2"/>
      <scheme val="minor"/>
    </font>
    <font>
      <sz val="11"/>
      <color theme="0"/>
      <name val="Calibri"/>
      <family val="2"/>
      <scheme val="minor"/>
    </font>
    <font>
      <b/>
      <sz val="18"/>
      <color theme="1"/>
      <name val="Calibri"/>
      <family val="2"/>
      <scheme val="minor"/>
    </font>
    <font>
      <i/>
      <sz val="11"/>
      <name val="Calibri"/>
      <family val="2"/>
      <scheme val="minor"/>
    </font>
    <font>
      <u/>
      <sz val="11"/>
      <color indexed="12"/>
      <name val="Calibri"/>
      <family val="2"/>
      <scheme val="minor"/>
    </font>
    <font>
      <b/>
      <u/>
      <sz val="11"/>
      <name val="Calibri"/>
      <family val="2"/>
      <scheme val="minor"/>
    </font>
    <font>
      <u/>
      <sz val="14"/>
      <color indexed="12"/>
      <name val="Calibri"/>
      <family val="2"/>
      <scheme val="minor"/>
    </font>
    <font>
      <sz val="10"/>
      <color rgb="FFFF0000"/>
      <name val="Arial"/>
      <family val="2"/>
    </font>
    <font>
      <b/>
      <sz val="10"/>
      <color rgb="FFFF0000"/>
      <name val="Arial"/>
      <family val="2"/>
    </font>
    <font>
      <b/>
      <sz val="11"/>
      <color rgb="FFFF0000"/>
      <name val="Calibri"/>
      <family val="2"/>
      <scheme val="minor"/>
    </font>
    <font>
      <b/>
      <sz val="10"/>
      <name val="Arial"/>
      <family val="2"/>
    </font>
    <font>
      <b/>
      <sz val="11"/>
      <color theme="4" tint="-0.249977111117893"/>
      <name val="Calibri"/>
      <family val="2"/>
      <scheme val="minor"/>
    </font>
    <font>
      <b/>
      <sz val="12"/>
      <color theme="4" tint="-0.249977111117893"/>
      <name val="Calibri"/>
      <family val="2"/>
      <scheme val="minor"/>
    </font>
    <font>
      <sz val="12"/>
      <name val="Arial"/>
      <family val="2"/>
    </font>
    <font>
      <b/>
      <sz val="12"/>
      <color indexed="9"/>
      <name val="Arial"/>
      <family val="2"/>
    </font>
    <font>
      <b/>
      <sz val="18"/>
      <name val="Arial"/>
      <family val="2"/>
    </font>
    <font>
      <sz val="8"/>
      <name val="Arial"/>
      <family val="2"/>
    </font>
    <font>
      <b/>
      <sz val="12"/>
      <name val="Arial"/>
      <family val="2"/>
    </font>
    <font>
      <sz val="11"/>
      <name val="Arial"/>
      <family val="2"/>
    </font>
    <font>
      <sz val="11"/>
      <color theme="7" tint="0.79998168889431442"/>
      <name val="Calibri"/>
      <family val="2"/>
      <scheme val="minor"/>
    </font>
    <font>
      <u/>
      <sz val="10"/>
      <name val="Arial"/>
      <family val="2"/>
    </font>
    <font>
      <b/>
      <sz val="11"/>
      <color rgb="FF343536"/>
      <name val="Calibri"/>
      <family val="2"/>
    </font>
    <font>
      <sz val="11"/>
      <color rgb="FF343536"/>
      <name val="Calibri"/>
      <family val="2"/>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Up">
        <bgColor theme="3" tint="0.79995117038483843"/>
      </patternFill>
    </fill>
    <fill>
      <patternFill patternType="lightUp">
        <bgColor theme="0" tint="-4.9989318521683403E-2"/>
      </patternFill>
    </fill>
    <fill>
      <patternFill patternType="solid">
        <fgColor theme="0" tint="-0.249977111117893"/>
        <bgColor indexed="64"/>
      </patternFill>
    </fill>
    <fill>
      <patternFill patternType="solid">
        <fgColor rgb="FFFFFF00"/>
        <bgColor indexed="64"/>
      </patternFill>
    </fill>
    <fill>
      <patternFill patternType="solid">
        <fgColor rgb="FFF2F2F2"/>
        <bgColor rgb="FF000000"/>
      </patternFill>
    </fill>
  </fills>
  <borders count="88">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theme="5" tint="0.59996337778862885"/>
      </left>
      <right style="medium">
        <color theme="5" tint="0.59996337778862885"/>
      </right>
      <top style="medium">
        <color theme="5" tint="0.59996337778862885"/>
      </top>
      <bottom/>
      <diagonal/>
    </border>
    <border>
      <left style="medium">
        <color theme="5" tint="0.59996337778862885"/>
      </left>
      <right style="medium">
        <color theme="5" tint="0.59996337778862885"/>
      </right>
      <top/>
      <bottom/>
      <diagonal/>
    </border>
    <border>
      <left style="medium">
        <color theme="5" tint="0.59996337778862885"/>
      </left>
      <right style="medium">
        <color theme="5" tint="0.59996337778862885"/>
      </right>
      <top/>
      <bottom style="medium">
        <color theme="5" tint="0.59996337778862885"/>
      </bottom>
      <diagonal/>
    </border>
    <border>
      <left/>
      <right/>
      <top/>
      <bottom style="medium">
        <color theme="5" tint="0.59996337778862885"/>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theme="5" tint="0.59996337778862885"/>
      </left>
      <right/>
      <top style="medium">
        <color theme="5" tint="0.59996337778862885"/>
      </top>
      <bottom/>
      <diagonal/>
    </border>
    <border>
      <left/>
      <right/>
      <top style="medium">
        <color theme="5" tint="0.59996337778862885"/>
      </top>
      <bottom/>
      <diagonal/>
    </border>
    <border>
      <left/>
      <right style="medium">
        <color theme="5" tint="0.59996337778862885"/>
      </right>
      <top style="medium">
        <color theme="5" tint="0.59996337778862885"/>
      </top>
      <bottom/>
      <diagonal/>
    </border>
    <border>
      <left style="medium">
        <color theme="5" tint="0.59996337778862885"/>
      </left>
      <right/>
      <top/>
      <bottom/>
      <diagonal/>
    </border>
    <border>
      <left/>
      <right style="medium">
        <color theme="5" tint="0.59996337778862885"/>
      </right>
      <top/>
      <bottom/>
      <diagonal/>
    </border>
    <border>
      <left style="medium">
        <color theme="5" tint="0.59996337778862885"/>
      </left>
      <right/>
      <top/>
      <bottom style="medium">
        <color theme="5" tint="0.59996337778862885"/>
      </bottom>
      <diagonal/>
    </border>
    <border>
      <left/>
      <right style="medium">
        <color theme="5" tint="0.59996337778862885"/>
      </right>
      <top/>
      <bottom style="medium">
        <color theme="5" tint="0.59996337778862885"/>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thin">
        <color theme="0" tint="-0.14993743705557422"/>
      </left>
      <right/>
      <top style="thin">
        <color theme="0" tint="-0.14990691854609822"/>
      </top>
      <bottom style="thin">
        <color theme="0" tint="-0.14990691854609822"/>
      </bottom>
      <diagonal/>
    </border>
  </borders>
  <cellStyleXfs count="5">
    <xf numFmtId="0" fontId="0" fillId="0" borderId="0"/>
    <xf numFmtId="0" fontId="1" fillId="0" borderId="0" applyNumberFormat="0" applyFill="0" applyBorder="0" applyAlignment="0" applyProtection="0">
      <alignment vertical="top"/>
      <protection locked="0"/>
    </xf>
    <xf numFmtId="9" fontId="4" fillId="0" borderId="0" applyFont="0" applyFill="0" applyBorder="0" applyAlignment="0" applyProtection="0"/>
    <xf numFmtId="0" fontId="2" fillId="0" borderId="0"/>
    <xf numFmtId="166" fontId="14" fillId="0" borderId="0" applyFont="0" applyFill="0" applyBorder="0" applyAlignment="0" applyProtection="0"/>
  </cellStyleXfs>
  <cellXfs count="446">
    <xf numFmtId="0" fontId="0" fillId="0" borderId="0" xfId="0"/>
    <xf numFmtId="0" fontId="2" fillId="0" borderId="0" xfId="0" applyFont="1"/>
    <xf numFmtId="0" fontId="0" fillId="2" borderId="0" xfId="0" applyFill="1"/>
    <xf numFmtId="0" fontId="3" fillId="2" borderId="0" xfId="0" applyFont="1" applyFill="1"/>
    <xf numFmtId="0" fontId="0" fillId="2" borderId="0" xfId="0" applyFill="1" applyAlignment="1">
      <alignment vertical="center"/>
    </xf>
    <xf numFmtId="0" fontId="5" fillId="0" borderId="21" xfId="0" applyFont="1" applyBorder="1"/>
    <xf numFmtId="0" fontId="5" fillId="0" borderId="2" xfId="0" applyFont="1" applyBorder="1"/>
    <xf numFmtId="0" fontId="5" fillId="0" borderId="0" xfId="0" applyFont="1"/>
    <xf numFmtId="0" fontId="5" fillId="2" borderId="0" xfId="0" applyFont="1" applyFill="1"/>
    <xf numFmtId="0" fontId="5" fillId="0" borderId="4" xfId="0" applyFont="1" applyBorder="1"/>
    <xf numFmtId="0" fontId="0" fillId="0" borderId="4" xfId="0" applyBorder="1"/>
    <xf numFmtId="0" fontId="8" fillId="0" borderId="0" xfId="0" applyFont="1"/>
    <xf numFmtId="0" fontId="0" fillId="0" borderId="4" xfId="0" applyBorder="1" applyAlignment="1">
      <alignment wrapText="1"/>
    </xf>
    <xf numFmtId="0" fontId="5" fillId="0" borderId="50" xfId="0" applyFont="1" applyBorder="1"/>
    <xf numFmtId="0" fontId="5" fillId="0" borderId="14" xfId="0" applyFont="1" applyBorder="1"/>
    <xf numFmtId="0" fontId="5" fillId="0" borderId="10" xfId="0" applyFont="1" applyBorder="1"/>
    <xf numFmtId="0" fontId="5" fillId="0" borderId="39" xfId="0" applyFont="1" applyBorder="1"/>
    <xf numFmtId="0" fontId="5" fillId="0" borderId="17" xfId="0" applyFont="1" applyBorder="1"/>
    <xf numFmtId="0" fontId="7" fillId="0" borderId="17" xfId="0" applyFont="1" applyBorder="1" applyAlignment="1">
      <alignment horizontal="center"/>
    </xf>
    <xf numFmtId="0" fontId="7" fillId="0" borderId="18" xfId="0" applyFont="1" applyBorder="1" applyAlignment="1">
      <alignment horizontal="center"/>
    </xf>
    <xf numFmtId="0" fontId="10" fillId="2" borderId="43" xfId="0" applyFont="1" applyFill="1" applyBorder="1" applyAlignment="1">
      <alignment horizontal="left"/>
    </xf>
    <xf numFmtId="0" fontId="10" fillId="2" borderId="43" xfId="0" applyFont="1" applyFill="1" applyBorder="1" applyAlignment="1">
      <alignment horizontal="center"/>
    </xf>
    <xf numFmtId="0" fontId="10" fillId="2" borderId="56" xfId="0" applyFont="1" applyFill="1" applyBorder="1" applyAlignment="1">
      <alignment horizontal="left"/>
    </xf>
    <xf numFmtId="0" fontId="10" fillId="2" borderId="32" xfId="0" applyFont="1" applyFill="1" applyBorder="1" applyAlignment="1">
      <alignment horizontal="center"/>
    </xf>
    <xf numFmtId="0" fontId="10" fillId="2" borderId="39" xfId="0" applyFont="1" applyFill="1" applyBorder="1" applyAlignment="1">
      <alignment horizontal="left"/>
    </xf>
    <xf numFmtId="0" fontId="10" fillId="2" borderId="10" xfId="0" applyFont="1" applyFill="1" applyBorder="1" applyAlignment="1">
      <alignment horizontal="left"/>
    </xf>
    <xf numFmtId="0" fontId="10" fillId="2" borderId="50" xfId="0" applyFont="1" applyFill="1" applyBorder="1" applyAlignment="1">
      <alignment horizontal="left"/>
    </xf>
    <xf numFmtId="0" fontId="10" fillId="2" borderId="30" xfId="0" applyFont="1" applyFill="1" applyBorder="1" applyAlignment="1">
      <alignment horizontal="left"/>
    </xf>
    <xf numFmtId="164" fontId="8" fillId="5" borderId="59" xfId="0" applyNumberFormat="1" applyFont="1" applyFill="1" applyBorder="1" applyAlignment="1">
      <alignment horizontal="center" vertical="center" wrapText="1"/>
    </xf>
    <xf numFmtId="168" fontId="8" fillId="2" borderId="28" xfId="4" applyNumberFormat="1" applyFont="1" applyFill="1" applyBorder="1"/>
    <xf numFmtId="168" fontId="8" fillId="2" borderId="34" xfId="4" applyNumberFormat="1" applyFont="1" applyFill="1" applyBorder="1"/>
    <xf numFmtId="168" fontId="8" fillId="2" borderId="2" xfId="4" applyNumberFormat="1" applyFont="1" applyFill="1" applyBorder="1"/>
    <xf numFmtId="168" fontId="8" fillId="2" borderId="5" xfId="4" applyNumberFormat="1" applyFont="1" applyFill="1" applyBorder="1"/>
    <xf numFmtId="168" fontId="8" fillId="2" borderId="13" xfId="4" applyNumberFormat="1" applyFont="1" applyFill="1" applyBorder="1"/>
    <xf numFmtId="168" fontId="8" fillId="0" borderId="29" xfId="4" applyNumberFormat="1" applyFont="1" applyFill="1" applyBorder="1"/>
    <xf numFmtId="168" fontId="8" fillId="2" borderId="40" xfId="4" applyNumberFormat="1" applyFont="1" applyFill="1" applyBorder="1"/>
    <xf numFmtId="168" fontId="8" fillId="2" borderId="41" xfId="4" applyNumberFormat="1" applyFont="1" applyFill="1" applyBorder="1"/>
    <xf numFmtId="0" fontId="8" fillId="0" borderId="51" xfId="0" applyFont="1" applyBorder="1"/>
    <xf numFmtId="0" fontId="8" fillId="3" borderId="4" xfId="0" applyFont="1" applyFill="1" applyBorder="1" applyAlignment="1" applyProtection="1">
      <alignment horizontal="left" vertical="center"/>
      <protection locked="0"/>
    </xf>
    <xf numFmtId="0" fontId="8" fillId="2" borderId="0" xfId="0" applyFont="1" applyFill="1"/>
    <xf numFmtId="9" fontId="17" fillId="2" borderId="24" xfId="2" applyFont="1" applyFill="1" applyBorder="1" applyAlignment="1">
      <alignment horizontal="left"/>
    </xf>
    <xf numFmtId="9" fontId="17" fillId="2" borderId="24" xfId="0" applyNumberFormat="1" applyFont="1" applyFill="1" applyBorder="1"/>
    <xf numFmtId="0" fontId="8" fillId="2" borderId="24" xfId="0" applyFont="1" applyFill="1" applyBorder="1"/>
    <xf numFmtId="0" fontId="10" fillId="2" borderId="24" xfId="0" applyFont="1" applyFill="1" applyBorder="1" applyAlignment="1">
      <alignment horizontal="right"/>
    </xf>
    <xf numFmtId="9" fontId="17" fillId="2" borderId="0" xfId="2" applyFont="1" applyFill="1" applyBorder="1" applyAlignment="1">
      <alignment horizontal="left"/>
    </xf>
    <xf numFmtId="0" fontId="17" fillId="2" borderId="0" xfId="0" applyFont="1" applyFill="1" applyAlignment="1">
      <alignment horizontal="center"/>
    </xf>
    <xf numFmtId="0" fontId="8" fillId="2" borderId="0" xfId="0" applyFont="1" applyFill="1" applyAlignment="1">
      <alignment horizontal="center"/>
    </xf>
    <xf numFmtId="0" fontId="8" fillId="0" borderId="17" xfId="0" applyFont="1" applyBorder="1" applyAlignment="1">
      <alignment horizontal="left"/>
    </xf>
    <xf numFmtId="0" fontId="8" fillId="0" borderId="58" xfId="0" applyFont="1" applyBorder="1"/>
    <xf numFmtId="0" fontId="8" fillId="0" borderId="52" xfId="0" applyFont="1" applyBorder="1"/>
    <xf numFmtId="0" fontId="5" fillId="0" borderId="42" xfId="0" applyFont="1" applyBorder="1"/>
    <xf numFmtId="0" fontId="5" fillId="0" borderId="50" xfId="0" applyFont="1" applyBorder="1" applyAlignment="1">
      <alignment horizontal="left" vertical="center" wrapText="1"/>
    </xf>
    <xf numFmtId="0" fontId="8" fillId="0" borderId="0" xfId="0" applyFont="1" applyAlignment="1">
      <alignment wrapText="1"/>
    </xf>
    <xf numFmtId="0" fontId="5" fillId="0" borderId="1" xfId="0" applyFont="1" applyBorder="1" applyAlignment="1">
      <alignment horizontal="center" vertical="center" wrapText="1"/>
    </xf>
    <xf numFmtId="0" fontId="0" fillId="0" borderId="0" xfId="0" applyAlignment="1">
      <alignment wrapText="1"/>
    </xf>
    <xf numFmtId="0" fontId="5" fillId="0" borderId="4" xfId="0" applyFont="1" applyBorder="1" applyAlignment="1">
      <alignment wrapText="1"/>
    </xf>
    <xf numFmtId="0" fontId="5" fillId="0" borderId="0" xfId="0" applyFont="1" applyAlignment="1">
      <alignment wrapText="1"/>
    </xf>
    <xf numFmtId="0" fontId="2" fillId="0" borderId="4" xfId="0" applyFont="1" applyBorder="1"/>
    <xf numFmtId="0" fontId="5" fillId="2" borderId="14" xfId="0" applyFont="1" applyFill="1" applyBorder="1"/>
    <xf numFmtId="0" fontId="8" fillId="2" borderId="46" xfId="0" applyFont="1" applyFill="1" applyBorder="1" applyAlignment="1">
      <alignment horizontal="left"/>
    </xf>
    <xf numFmtId="0" fontId="5" fillId="2" borderId="46" xfId="0" applyFont="1" applyFill="1" applyBorder="1"/>
    <xf numFmtId="0" fontId="7" fillId="2" borderId="46" xfId="0" applyFont="1" applyFill="1" applyBorder="1" applyAlignment="1">
      <alignment horizontal="center"/>
    </xf>
    <xf numFmtId="0" fontId="7" fillId="2" borderId="47" xfId="0" applyFont="1" applyFill="1" applyBorder="1" applyAlignment="1">
      <alignment horizontal="center"/>
    </xf>
    <xf numFmtId="0" fontId="19" fillId="0" borderId="0" xfId="0" applyFont="1" applyAlignment="1">
      <alignment vertical="center" wrapText="1"/>
    </xf>
    <xf numFmtId="0" fontId="10" fillId="2" borderId="0" xfId="0" applyFont="1" applyFill="1" applyAlignment="1">
      <alignment horizontal="left"/>
    </xf>
    <xf numFmtId="0" fontId="10" fillId="2" borderId="43" xfId="0" applyFont="1" applyFill="1" applyBorder="1" applyAlignment="1">
      <alignment vertical="center"/>
    </xf>
    <xf numFmtId="0" fontId="10" fillId="2" borderId="43" xfId="0" applyFont="1" applyFill="1" applyBorder="1" applyAlignment="1">
      <alignment horizontal="center" vertical="center"/>
    </xf>
    <xf numFmtId="0" fontId="10" fillId="2" borderId="28" xfId="0" applyFont="1" applyFill="1" applyBorder="1" applyProtection="1">
      <protection locked="0"/>
    </xf>
    <xf numFmtId="0" fontId="8" fillId="2" borderId="33" xfId="0" applyFont="1" applyFill="1" applyBorder="1" applyAlignment="1">
      <alignment horizontal="left"/>
    </xf>
    <xf numFmtId="0" fontId="10" fillId="2" borderId="33" xfId="0" applyFont="1" applyFill="1" applyBorder="1" applyAlignment="1">
      <alignment horizontal="center"/>
    </xf>
    <xf numFmtId="0" fontId="10" fillId="2" borderId="2" xfId="0" applyFont="1" applyFill="1" applyBorder="1" applyProtection="1">
      <protection locked="0"/>
    </xf>
    <xf numFmtId="0" fontId="8" fillId="2" borderId="2" xfId="0" applyFont="1" applyFill="1" applyBorder="1"/>
    <xf numFmtId="0" fontId="10" fillId="2" borderId="4" xfId="0" applyFont="1" applyFill="1" applyBorder="1" applyAlignment="1">
      <alignment horizontal="center"/>
    </xf>
    <xf numFmtId="0" fontId="8" fillId="2" borderId="19" xfId="0" applyFont="1" applyFill="1" applyBorder="1"/>
    <xf numFmtId="0" fontId="10" fillId="2" borderId="7" xfId="0" applyFont="1" applyFill="1" applyBorder="1" applyAlignment="1">
      <alignment horizontal="center"/>
    </xf>
    <xf numFmtId="0" fontId="10" fillId="2" borderId="13" xfId="0" applyFont="1" applyFill="1" applyBorder="1" applyProtection="1">
      <protection locked="0"/>
    </xf>
    <xf numFmtId="0" fontId="8" fillId="2" borderId="6" xfId="0" applyFont="1" applyFill="1" applyBorder="1"/>
    <xf numFmtId="0" fontId="10" fillId="2" borderId="6" xfId="0" applyFont="1" applyFill="1" applyBorder="1" applyAlignment="1">
      <alignment horizontal="center"/>
    </xf>
    <xf numFmtId="167" fontId="8" fillId="2" borderId="0" xfId="0" applyNumberFormat="1" applyFont="1" applyFill="1"/>
    <xf numFmtId="0" fontId="21" fillId="2" borderId="0" xfId="0" applyFont="1" applyFill="1" applyAlignment="1">
      <alignment horizontal="left"/>
    </xf>
    <xf numFmtId="0" fontId="10" fillId="2" borderId="0" xfId="0" applyFont="1" applyFill="1" applyAlignment="1">
      <alignment horizontal="center"/>
    </xf>
    <xf numFmtId="0" fontId="10" fillId="2" borderId="40" xfId="0" applyFont="1" applyFill="1" applyBorder="1" applyAlignment="1">
      <alignment horizontal="center"/>
    </xf>
    <xf numFmtId="0" fontId="8" fillId="2" borderId="0" xfId="0" applyFont="1" applyFill="1" applyAlignment="1" applyProtection="1">
      <alignment wrapText="1"/>
      <protection locked="0"/>
    </xf>
    <xf numFmtId="0" fontId="8" fillId="2" borderId="56" xfId="0" applyFont="1" applyFill="1" applyBorder="1"/>
    <xf numFmtId="0" fontId="10" fillId="2" borderId="30" xfId="0" applyFont="1" applyFill="1" applyBorder="1"/>
    <xf numFmtId="0" fontId="10" fillId="2" borderId="54" xfId="0" applyFont="1" applyFill="1" applyBorder="1" applyAlignment="1">
      <alignment horizontal="center"/>
    </xf>
    <xf numFmtId="0" fontId="8" fillId="2" borderId="14" xfId="0" applyFont="1" applyFill="1" applyBorder="1"/>
    <xf numFmtId="0" fontId="20" fillId="2" borderId="38" xfId="1" applyFont="1" applyFill="1" applyBorder="1" applyAlignment="1" applyProtection="1">
      <alignment horizontal="center"/>
    </xf>
    <xf numFmtId="0" fontId="20" fillId="2" borderId="7" xfId="1" applyFont="1" applyFill="1" applyBorder="1" applyAlignment="1" applyProtection="1">
      <alignment horizontal="center"/>
    </xf>
    <xf numFmtId="0" fontId="20" fillId="2" borderId="4" xfId="1" applyFont="1" applyFill="1" applyBorder="1" applyAlignment="1" applyProtection="1">
      <alignment horizontal="center"/>
    </xf>
    <xf numFmtId="0" fontId="8" fillId="2" borderId="21" xfId="0" applyFont="1" applyFill="1" applyBorder="1"/>
    <xf numFmtId="0" fontId="10" fillId="2" borderId="46" xfId="0" applyFont="1" applyFill="1" applyBorder="1" applyAlignment="1">
      <alignment horizontal="center"/>
    </xf>
    <xf numFmtId="0" fontId="8" fillId="2" borderId="55" xfId="0" applyFont="1" applyFill="1" applyBorder="1"/>
    <xf numFmtId="0" fontId="10" fillId="2" borderId="51" xfId="0" applyFont="1" applyFill="1" applyBorder="1" applyAlignment="1">
      <alignment horizontal="center"/>
    </xf>
    <xf numFmtId="0" fontId="10" fillId="2" borderId="17" xfId="0" applyFont="1" applyFill="1" applyBorder="1" applyAlignment="1">
      <alignment horizontal="center"/>
    </xf>
    <xf numFmtId="0" fontId="8" fillId="2" borderId="13" xfId="0" applyFont="1" applyFill="1" applyBorder="1"/>
    <xf numFmtId="0" fontId="10" fillId="2" borderId="24" xfId="0" applyFont="1" applyFill="1" applyBorder="1" applyAlignment="1">
      <alignment horizontal="center"/>
    </xf>
    <xf numFmtId="0" fontId="10" fillId="2" borderId="6" xfId="0" applyFont="1" applyFill="1" applyBorder="1"/>
    <xf numFmtId="0" fontId="10" fillId="2" borderId="27" xfId="0" applyFont="1" applyFill="1" applyBorder="1"/>
    <xf numFmtId="0" fontId="10" fillId="2" borderId="0" xfId="0" applyFont="1" applyFill="1"/>
    <xf numFmtId="0" fontId="8" fillId="3" borderId="16" xfId="0" applyFont="1" applyFill="1" applyBorder="1" applyAlignment="1">
      <alignment horizontal="center"/>
    </xf>
    <xf numFmtId="0" fontId="8" fillId="3" borderId="16" xfId="0" applyFont="1" applyFill="1" applyBorder="1"/>
    <xf numFmtId="0" fontId="10" fillId="3" borderId="43" xfId="0" applyFont="1" applyFill="1" applyBorder="1" applyAlignment="1">
      <alignment horizontal="center"/>
    </xf>
    <xf numFmtId="0" fontId="8" fillId="3" borderId="23" xfId="0" applyFont="1" applyFill="1" applyBorder="1"/>
    <xf numFmtId="0" fontId="8" fillId="3" borderId="39" xfId="0" applyFont="1" applyFill="1" applyBorder="1"/>
    <xf numFmtId="0" fontId="8" fillId="3" borderId="10" xfId="0" applyFont="1" applyFill="1" applyBorder="1"/>
    <xf numFmtId="0" fontId="8" fillId="3" borderId="50" xfId="0" applyFont="1" applyFill="1" applyBorder="1"/>
    <xf numFmtId="0" fontId="8" fillId="3" borderId="33" xfId="0" applyFont="1" applyFill="1" applyBorder="1"/>
    <xf numFmtId="0" fontId="8" fillId="3" borderId="4" xfId="0" applyFont="1" applyFill="1" applyBorder="1"/>
    <xf numFmtId="0" fontId="8" fillId="3" borderId="22" xfId="0" applyFont="1" applyFill="1" applyBorder="1"/>
    <xf numFmtId="0" fontId="10" fillId="2" borderId="22" xfId="0" applyFont="1" applyFill="1" applyBorder="1" applyAlignment="1">
      <alignment horizontal="center"/>
    </xf>
    <xf numFmtId="0" fontId="8" fillId="3" borderId="2" xfId="0" applyFont="1" applyFill="1" applyBorder="1"/>
    <xf numFmtId="0" fontId="8" fillId="3" borderId="13" xfId="0" applyFont="1" applyFill="1" applyBorder="1"/>
    <xf numFmtId="0" fontId="8" fillId="6" borderId="11" xfId="0" applyFont="1" applyFill="1" applyBorder="1" applyAlignment="1">
      <alignment horizontal="center" vertical="top" wrapText="1"/>
    </xf>
    <xf numFmtId="0" fontId="8" fillId="6" borderId="0" xfId="0" applyFont="1" applyFill="1" applyAlignment="1">
      <alignment horizontal="center" vertical="top" wrapText="1"/>
    </xf>
    <xf numFmtId="0" fontId="8" fillId="6" borderId="12" xfId="0" applyFont="1" applyFill="1" applyBorder="1" applyAlignment="1">
      <alignment horizontal="center" vertical="top" wrapText="1"/>
    </xf>
    <xf numFmtId="0" fontId="8" fillId="3" borderId="28" xfId="0" applyFont="1" applyFill="1" applyBorder="1"/>
    <xf numFmtId="0" fontId="15" fillId="4" borderId="43" xfId="0" applyFont="1" applyFill="1" applyBorder="1" applyAlignment="1">
      <alignment horizontal="center" vertical="center" wrapText="1"/>
    </xf>
    <xf numFmtId="0" fontId="9" fillId="2" borderId="0" xfId="0" applyFont="1" applyFill="1"/>
    <xf numFmtId="0" fontId="8" fillId="3" borderId="53" xfId="0" applyFont="1" applyFill="1" applyBorder="1" applyAlignment="1">
      <alignment horizontal="center"/>
    </xf>
    <xf numFmtId="0" fontId="8" fillId="3" borderId="23" xfId="0" applyFont="1" applyFill="1" applyBorder="1" applyAlignment="1">
      <alignment horizontal="center"/>
    </xf>
    <xf numFmtId="0" fontId="8" fillId="3" borderId="1" xfId="0" applyFont="1" applyFill="1" applyBorder="1"/>
    <xf numFmtId="0" fontId="10" fillId="2" borderId="40" xfId="0" applyFont="1" applyFill="1" applyBorder="1"/>
    <xf numFmtId="0" fontId="10" fillId="5" borderId="64" xfId="0" applyFont="1" applyFill="1" applyBorder="1" applyAlignment="1">
      <alignment horizontal="center" vertical="center" wrapText="1"/>
    </xf>
    <xf numFmtId="0" fontId="10" fillId="5" borderId="65" xfId="0" applyFont="1" applyFill="1" applyBorder="1" applyAlignment="1">
      <alignment horizontal="center" vertical="center" wrapText="1"/>
    </xf>
    <xf numFmtId="0" fontId="10" fillId="5" borderId="66" xfId="0" applyFont="1" applyFill="1" applyBorder="1" applyAlignment="1">
      <alignment horizontal="center" vertical="center" wrapText="1"/>
    </xf>
    <xf numFmtId="14" fontId="8" fillId="2" borderId="33" xfId="0" applyNumberFormat="1" applyFont="1" applyFill="1" applyBorder="1" applyAlignment="1">
      <alignment horizontal="center"/>
    </xf>
    <xf numFmtId="169" fontId="8" fillId="3" borderId="33" xfId="4" applyNumberFormat="1" applyFont="1" applyFill="1" applyBorder="1" applyAlignment="1"/>
    <xf numFmtId="169" fontId="8" fillId="3" borderId="34" xfId="4" applyNumberFormat="1" applyFont="1" applyFill="1" applyBorder="1" applyAlignment="1"/>
    <xf numFmtId="169" fontId="8" fillId="2" borderId="34" xfId="4" applyNumberFormat="1" applyFont="1" applyFill="1" applyBorder="1"/>
    <xf numFmtId="169" fontId="8" fillId="3" borderId="4" xfId="4" applyNumberFormat="1" applyFont="1" applyFill="1" applyBorder="1" applyAlignment="1"/>
    <xf numFmtId="169" fontId="8" fillId="3" borderId="5" xfId="4" applyNumberFormat="1" applyFont="1" applyFill="1" applyBorder="1" applyAlignment="1"/>
    <xf numFmtId="169" fontId="8" fillId="2" borderId="5" xfId="4" applyNumberFormat="1" applyFont="1" applyFill="1" applyBorder="1"/>
    <xf numFmtId="169" fontId="8" fillId="3" borderId="22" xfId="4" applyNumberFormat="1" applyFont="1" applyFill="1" applyBorder="1" applyAlignment="1"/>
    <xf numFmtId="169" fontId="8" fillId="3" borderId="29" xfId="4" applyNumberFormat="1" applyFont="1" applyFill="1" applyBorder="1" applyAlignment="1"/>
    <xf numFmtId="169" fontId="8" fillId="2" borderId="8" xfId="4" applyNumberFormat="1" applyFont="1" applyFill="1" applyBorder="1"/>
    <xf numFmtId="169" fontId="8" fillId="2" borderId="40" xfId="4" applyNumberFormat="1" applyFont="1" applyFill="1" applyBorder="1"/>
    <xf numFmtId="169" fontId="8" fillId="2" borderId="9" xfId="4" applyNumberFormat="1" applyFont="1" applyFill="1" applyBorder="1"/>
    <xf numFmtId="169" fontId="8" fillId="2" borderId="41" xfId="4" applyNumberFormat="1" applyFont="1" applyFill="1" applyBorder="1"/>
    <xf numFmtId="169" fontId="8" fillId="2" borderId="43" xfId="4" applyNumberFormat="1" applyFont="1" applyFill="1" applyBorder="1"/>
    <xf numFmtId="169" fontId="8" fillId="2" borderId="45" xfId="4" applyNumberFormat="1" applyFont="1" applyFill="1" applyBorder="1"/>
    <xf numFmtId="169" fontId="8" fillId="2" borderId="29" xfId="4" applyNumberFormat="1" applyFont="1" applyFill="1" applyBorder="1"/>
    <xf numFmtId="169" fontId="8" fillId="2" borderId="57" xfId="4" applyNumberFormat="1" applyFont="1" applyFill="1" applyBorder="1"/>
    <xf numFmtId="169" fontId="8" fillId="2" borderId="2" xfId="4" applyNumberFormat="1" applyFont="1" applyFill="1" applyBorder="1"/>
    <xf numFmtId="169" fontId="8" fillId="2" borderId="4" xfId="4" applyNumberFormat="1" applyFont="1" applyFill="1" applyBorder="1"/>
    <xf numFmtId="169" fontId="19" fillId="2" borderId="4" xfId="4" applyNumberFormat="1" applyFont="1" applyFill="1" applyBorder="1"/>
    <xf numFmtId="169" fontId="8" fillId="2" borderId="13" xfId="4" applyNumberFormat="1" applyFont="1" applyFill="1" applyBorder="1"/>
    <xf numFmtId="169" fontId="8" fillId="2" borderId="22" xfId="4" applyNumberFormat="1" applyFont="1" applyFill="1" applyBorder="1"/>
    <xf numFmtId="0" fontId="6" fillId="4" borderId="27" xfId="0" applyFont="1" applyFill="1" applyBorder="1" applyAlignment="1">
      <alignment horizontal="center" vertical="center" wrapText="1"/>
    </xf>
    <xf numFmtId="0" fontId="0" fillId="0" borderId="4" xfId="4" applyNumberFormat="1" applyFont="1" applyBorder="1"/>
    <xf numFmtId="0" fontId="1" fillId="2" borderId="7" xfId="1" applyFill="1" applyBorder="1" applyAlignment="1" applyProtection="1">
      <alignment horizontal="center"/>
    </xf>
    <xf numFmtId="0" fontId="1" fillId="2" borderId="4" xfId="1" applyFill="1" applyBorder="1" applyAlignment="1" applyProtection="1">
      <alignment horizontal="center"/>
    </xf>
    <xf numFmtId="0" fontId="0" fillId="0" borderId="0" xfId="4" applyNumberFormat="1" applyFont="1" applyBorder="1"/>
    <xf numFmtId="0" fontId="10" fillId="8" borderId="43" xfId="0" applyFont="1" applyFill="1" applyBorder="1" applyAlignment="1">
      <alignment horizontal="center" vertical="center"/>
    </xf>
    <xf numFmtId="169" fontId="8" fillId="8" borderId="74" xfId="4" applyNumberFormat="1" applyFont="1" applyFill="1" applyBorder="1"/>
    <xf numFmtId="169" fontId="8" fillId="8" borderId="75" xfId="4" applyNumberFormat="1" applyFont="1" applyFill="1" applyBorder="1"/>
    <xf numFmtId="169" fontId="8" fillId="8" borderId="76" xfId="4" applyNumberFormat="1" applyFont="1" applyFill="1" applyBorder="1"/>
    <xf numFmtId="169" fontId="8" fillId="8" borderId="43" xfId="4" applyNumberFormat="1" applyFont="1" applyFill="1" applyBorder="1"/>
    <xf numFmtId="0" fontId="10" fillId="8" borderId="43" xfId="0" applyFont="1" applyFill="1" applyBorder="1" applyAlignment="1">
      <alignment horizontal="center"/>
    </xf>
    <xf numFmtId="169" fontId="8" fillId="8" borderId="77" xfId="4" applyNumberFormat="1" applyFont="1" applyFill="1" applyBorder="1"/>
    <xf numFmtId="169" fontId="8" fillId="8" borderId="78" xfId="4" applyNumberFormat="1" applyFont="1" applyFill="1" applyBorder="1"/>
    <xf numFmtId="169" fontId="8" fillId="8" borderId="79" xfId="4" applyNumberFormat="1" applyFont="1" applyFill="1" applyBorder="1"/>
    <xf numFmtId="0" fontId="23" fillId="2" borderId="0" xfId="0" applyFont="1" applyFill="1"/>
    <xf numFmtId="0" fontId="24" fillId="2" borderId="0" xfId="0" applyFont="1" applyFill="1"/>
    <xf numFmtId="0" fontId="25" fillId="2" borderId="0" xfId="0" applyFont="1" applyFill="1"/>
    <xf numFmtId="0" fontId="8" fillId="0" borderId="48" xfId="0" applyFont="1" applyBorder="1" applyAlignment="1">
      <alignment horizontal="center" vertical="center" wrapText="1"/>
    </xf>
    <xf numFmtId="0" fontId="15" fillId="2" borderId="0" xfId="0" applyFont="1" applyFill="1" applyAlignment="1">
      <alignment horizontal="center" wrapText="1"/>
    </xf>
    <xf numFmtId="0" fontId="15" fillId="4" borderId="30" xfId="0" applyFont="1" applyFill="1" applyBorder="1" applyAlignment="1">
      <alignment vertical="center"/>
    </xf>
    <xf numFmtId="169" fontId="8" fillId="3" borderId="5" xfId="0" applyNumberFormat="1" applyFont="1" applyFill="1" applyBorder="1" applyAlignment="1">
      <alignment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9" fillId="0" borderId="68" xfId="0" applyFont="1" applyBorder="1" applyAlignment="1">
      <alignment vertical="center" wrapText="1"/>
    </xf>
    <xf numFmtId="0" fontId="6" fillId="4" borderId="31" xfId="0" applyFont="1" applyFill="1" applyBorder="1" applyAlignment="1">
      <alignment vertical="center"/>
    </xf>
    <xf numFmtId="0" fontId="10" fillId="2" borderId="35" xfId="0" applyFont="1" applyFill="1" applyBorder="1" applyAlignment="1">
      <alignment vertical="center" wrapText="1"/>
    </xf>
    <xf numFmtId="0" fontId="10" fillId="0" borderId="17" xfId="0" applyFont="1" applyBorder="1" applyAlignment="1">
      <alignment vertical="center" wrapText="1"/>
    </xf>
    <xf numFmtId="0" fontId="10" fillId="0" borderId="0" xfId="0" applyFont="1" applyAlignment="1">
      <alignment vertical="center"/>
    </xf>
    <xf numFmtId="0" fontId="10" fillId="2" borderId="80" xfId="0" applyFont="1" applyFill="1" applyBorder="1" applyAlignment="1">
      <alignment vertical="center" wrapText="1"/>
    </xf>
    <xf numFmtId="0" fontId="1" fillId="2" borderId="81" xfId="1" applyFill="1" applyBorder="1" applyAlignment="1" applyProtection="1">
      <alignment vertical="center"/>
    </xf>
    <xf numFmtId="0" fontId="10" fillId="2" borderId="17" xfId="0" applyFont="1" applyFill="1" applyBorder="1" applyAlignment="1">
      <alignment vertical="center"/>
    </xf>
    <xf numFmtId="0" fontId="26" fillId="2" borderId="2" xfId="0" applyFont="1" applyFill="1" applyBorder="1" applyAlignment="1">
      <alignment horizontal="center" vertical="center"/>
    </xf>
    <xf numFmtId="0" fontId="8" fillId="3" borderId="53"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2" fillId="2" borderId="0" xfId="0" applyFont="1" applyFill="1" applyAlignment="1">
      <alignment vertical="center"/>
    </xf>
    <xf numFmtId="0" fontId="6" fillId="4" borderId="43" xfId="0" applyFont="1" applyFill="1" applyBorder="1" applyAlignment="1">
      <alignment vertical="center"/>
    </xf>
    <xf numFmtId="0" fontId="19" fillId="2" borderId="0" xfId="0" applyFont="1" applyFill="1"/>
    <xf numFmtId="0" fontId="10" fillId="2" borderId="17" xfId="0" applyFont="1" applyFill="1" applyBorder="1" applyAlignment="1">
      <alignment vertical="center" wrapText="1"/>
    </xf>
    <xf numFmtId="0" fontId="8" fillId="9" borderId="16" xfId="0" applyFont="1" applyFill="1" applyBorder="1" applyAlignment="1">
      <alignment horizontal="center" vertical="center" wrapText="1"/>
    </xf>
    <xf numFmtId="0" fontId="2" fillId="3" borderId="5" xfId="0" applyFont="1" applyFill="1" applyBorder="1" applyAlignment="1">
      <alignment horizontal="center" vertical="center"/>
    </xf>
    <xf numFmtId="14" fontId="8" fillId="3" borderId="15" xfId="0" applyNumberFormat="1" applyFont="1" applyFill="1" applyBorder="1" applyAlignment="1">
      <alignment horizontal="left"/>
    </xf>
    <xf numFmtId="14" fontId="8" fillId="3" borderId="16" xfId="0" applyNumberFormat="1" applyFont="1" applyFill="1" applyBorder="1" applyAlignment="1">
      <alignment horizontal="left"/>
    </xf>
    <xf numFmtId="0" fontId="8" fillId="3" borderId="16" xfId="0" applyFont="1" applyFill="1" applyBorder="1" applyAlignment="1">
      <alignment horizontal="left"/>
    </xf>
    <xf numFmtId="14" fontId="8" fillId="3" borderId="23" xfId="0" applyNumberFormat="1" applyFont="1" applyFill="1" applyBorder="1" applyAlignment="1">
      <alignment horizontal="left"/>
    </xf>
    <xf numFmtId="166" fontId="8" fillId="3" borderId="34" xfId="4" applyFont="1" applyFill="1" applyBorder="1" applyAlignment="1">
      <alignment horizontal="center"/>
    </xf>
    <xf numFmtId="166" fontId="8" fillId="3" borderId="5" xfId="4" applyFont="1" applyFill="1" applyBorder="1" applyAlignment="1">
      <alignment horizontal="center"/>
    </xf>
    <xf numFmtId="166" fontId="8" fillId="3" borderId="29" xfId="4" applyFont="1" applyFill="1" applyBorder="1" applyAlignment="1">
      <alignment horizontal="center"/>
    </xf>
    <xf numFmtId="14" fontId="8" fillId="3" borderId="53" xfId="0" applyNumberFormat="1" applyFont="1" applyFill="1" applyBorder="1" applyAlignment="1">
      <alignment horizontal="center"/>
    </xf>
    <xf numFmtId="0" fontId="8" fillId="2" borderId="0" xfId="0" applyFont="1" applyFill="1" applyAlignment="1">
      <alignment horizontal="center" vertical="center" wrapText="1"/>
    </xf>
    <xf numFmtId="0" fontId="10" fillId="2" borderId="30" xfId="0" applyFont="1" applyFill="1" applyBorder="1" applyAlignment="1">
      <alignment vertical="center" wrapText="1"/>
    </xf>
    <xf numFmtId="0" fontId="16" fillId="2" borderId="0" xfId="0" applyFont="1" applyFill="1"/>
    <xf numFmtId="14" fontId="8" fillId="3" borderId="33" xfId="0" applyNumberFormat="1" applyFont="1" applyFill="1" applyBorder="1"/>
    <xf numFmtId="14" fontId="8" fillId="3" borderId="4" xfId="0" applyNumberFormat="1" applyFont="1" applyFill="1" applyBorder="1"/>
    <xf numFmtId="14" fontId="8" fillId="3" borderId="22" xfId="0" applyNumberFormat="1" applyFont="1" applyFill="1" applyBorder="1"/>
    <xf numFmtId="0" fontId="10" fillId="2" borderId="43" xfId="0" applyFont="1" applyFill="1" applyBorder="1" applyAlignment="1">
      <alignment vertical="center" wrapText="1"/>
    </xf>
    <xf numFmtId="0" fontId="10" fillId="2" borderId="42" xfId="0" applyFont="1" applyFill="1" applyBorder="1" applyAlignment="1">
      <alignment horizontal="left"/>
    </xf>
    <xf numFmtId="0" fontId="10" fillId="10" borderId="65" xfId="0" applyFont="1" applyFill="1" applyBorder="1" applyAlignment="1">
      <alignment horizontal="center" vertical="center" wrapText="1"/>
    </xf>
    <xf numFmtId="0" fontId="8" fillId="5" borderId="66" xfId="0" applyFont="1" applyFill="1" applyBorder="1" applyAlignment="1">
      <alignment horizontal="center" vertical="center" wrapText="1"/>
    </xf>
    <xf numFmtId="0" fontId="1" fillId="0" borderId="0" xfId="1" applyNumberFormat="1" applyBorder="1" applyAlignment="1" applyProtection="1"/>
    <xf numFmtId="0" fontId="1" fillId="0" borderId="0" xfId="1" applyAlignment="1" applyProtection="1"/>
    <xf numFmtId="0" fontId="10" fillId="11" borderId="28" xfId="0" applyFont="1" applyFill="1" applyBorder="1" applyProtection="1">
      <protection locked="0"/>
    </xf>
    <xf numFmtId="0" fontId="8" fillId="11" borderId="33" xfId="0" applyFont="1" applyFill="1" applyBorder="1" applyAlignment="1">
      <alignment horizontal="left"/>
    </xf>
    <xf numFmtId="14" fontId="8" fillId="11" borderId="33" xfId="0" applyNumberFormat="1" applyFont="1" applyFill="1" applyBorder="1" applyAlignment="1">
      <alignment horizontal="center"/>
    </xf>
    <xf numFmtId="166" fontId="8" fillId="11" borderId="34" xfId="4" applyFont="1" applyFill="1" applyBorder="1" applyAlignment="1">
      <alignment horizontal="center"/>
    </xf>
    <xf numFmtId="0" fontId="29" fillId="0" borderId="0" xfId="0" applyFont="1" applyAlignment="1">
      <alignment vertical="top"/>
    </xf>
    <xf numFmtId="0" fontId="29" fillId="0" borderId="0" xfId="0" applyFont="1" applyAlignment="1">
      <alignment horizontal="center" vertical="top"/>
    </xf>
    <xf numFmtId="22" fontId="30" fillId="0" borderId="0" xfId="0" applyNumberFormat="1" applyFont="1" applyAlignment="1">
      <alignment horizontal="center" vertical="center"/>
    </xf>
    <xf numFmtId="0" fontId="29" fillId="0" borderId="0" xfId="0" applyFont="1" applyAlignment="1">
      <alignment horizontal="center"/>
    </xf>
    <xf numFmtId="170" fontId="29" fillId="0" borderId="0" xfId="0" applyNumberFormat="1" applyFont="1" applyAlignment="1">
      <alignment horizontal="center"/>
    </xf>
    <xf numFmtId="0" fontId="29" fillId="0" borderId="0" xfId="0" applyFont="1"/>
    <xf numFmtId="0" fontId="31" fillId="0" borderId="46" xfId="0" applyFont="1" applyBorder="1" applyAlignment="1" applyProtection="1">
      <alignment horizontal="left" vertical="top"/>
      <protection locked="0"/>
    </xf>
    <xf numFmtId="0" fontId="31" fillId="0" borderId="46" xfId="0" applyFont="1" applyBorder="1" applyAlignment="1" applyProtection="1">
      <alignment horizontal="center" vertical="top"/>
      <protection locked="0"/>
    </xf>
    <xf numFmtId="0" fontId="29" fillId="0" borderId="46" xfId="0" applyFont="1" applyBorder="1" applyAlignment="1">
      <alignment horizontal="center" vertical="center"/>
    </xf>
    <xf numFmtId="0" fontId="29" fillId="0" borderId="0" xfId="0" applyFont="1" applyAlignment="1">
      <alignment horizontal="center" vertical="center"/>
    </xf>
    <xf numFmtId="0" fontId="32" fillId="0" borderId="0" xfId="0" applyFont="1" applyAlignment="1" applyProtection="1">
      <alignment horizontal="left" vertical="top"/>
      <protection locked="0"/>
    </xf>
    <xf numFmtId="0" fontId="32" fillId="0" borderId="0" xfId="0" applyFont="1" applyAlignment="1" applyProtection="1">
      <alignment horizontal="center" vertical="top"/>
      <protection locked="0"/>
    </xf>
    <xf numFmtId="0" fontId="2" fillId="0" borderId="0" xfId="0" applyFont="1" applyAlignment="1">
      <alignment horizontal="center"/>
    </xf>
    <xf numFmtId="170" fontId="2" fillId="0" borderId="0" xfId="0" applyNumberFormat="1" applyFont="1" applyAlignment="1">
      <alignment horizontal="center"/>
    </xf>
    <xf numFmtId="0" fontId="0" fillId="0" borderId="0" xfId="0" applyAlignment="1">
      <alignment horizontal="center"/>
    </xf>
    <xf numFmtId="0" fontId="0" fillId="0" borderId="0" xfId="0" applyAlignment="1">
      <alignment horizontal="center" vertical="center"/>
    </xf>
    <xf numFmtId="0" fontId="29" fillId="0" borderId="83" xfId="0" applyFont="1" applyBorder="1" applyAlignment="1">
      <alignment vertical="top"/>
    </xf>
    <xf numFmtId="0" fontId="29" fillId="0" borderId="83" xfId="0" applyFont="1" applyBorder="1" applyAlignment="1">
      <alignment horizontal="center" vertical="top"/>
    </xf>
    <xf numFmtId="14" fontId="29" fillId="0" borderId="83" xfId="0" applyNumberFormat="1" applyFont="1" applyBorder="1" applyAlignment="1">
      <alignment horizontal="center" vertical="top"/>
    </xf>
    <xf numFmtId="0" fontId="33" fillId="0" borderId="83" xfId="0" applyFont="1" applyBorder="1" applyAlignment="1">
      <alignment horizontal="center"/>
    </xf>
    <xf numFmtId="0" fontId="26" fillId="2" borderId="0" xfId="0" applyFont="1" applyFill="1"/>
    <xf numFmtId="0" fontId="2" fillId="2" borderId="0" xfId="0" applyFont="1" applyFill="1"/>
    <xf numFmtId="0" fontId="5" fillId="0" borderId="58" xfId="0" applyFont="1" applyBorder="1"/>
    <xf numFmtId="0" fontId="2" fillId="2" borderId="26" xfId="0" applyFont="1" applyFill="1" applyBorder="1"/>
    <xf numFmtId="0" fontId="2" fillId="2" borderId="6" xfId="0" applyFont="1" applyFill="1" applyBorder="1"/>
    <xf numFmtId="0" fontId="2" fillId="2" borderId="27" xfId="0" applyFont="1" applyFill="1" applyBorder="1"/>
    <xf numFmtId="0" fontId="2" fillId="2" borderId="11" xfId="0" applyFont="1" applyFill="1" applyBorder="1"/>
    <xf numFmtId="0" fontId="2" fillId="2" borderId="12" xfId="0" applyFont="1" applyFill="1" applyBorder="1"/>
    <xf numFmtId="14" fontId="34" fillId="0" borderId="0" xfId="0" applyNumberFormat="1" applyFont="1" applyAlignment="1">
      <alignment horizontal="left"/>
    </xf>
    <xf numFmtId="14" fontId="34" fillId="2" borderId="0" xfId="0" applyNumberFormat="1" applyFont="1" applyFill="1" applyAlignment="1">
      <alignment horizontal="left"/>
    </xf>
    <xf numFmtId="14" fontId="34" fillId="3" borderId="4" xfId="0" applyNumberFormat="1" applyFont="1" applyFill="1" applyBorder="1" applyAlignment="1">
      <alignment horizontal="left"/>
    </xf>
    <xf numFmtId="0" fontId="2" fillId="2" borderId="58" xfId="0" applyFont="1" applyFill="1" applyBorder="1"/>
    <xf numFmtId="0" fontId="2" fillId="2" borderId="51" xfId="0" applyFont="1" applyFill="1" applyBorder="1"/>
    <xf numFmtId="0" fontId="2" fillId="2" borderId="52" xfId="0" applyFont="1" applyFill="1" applyBorder="1"/>
    <xf numFmtId="0" fontId="1" fillId="2" borderId="0" xfId="1" applyFill="1" applyBorder="1" applyAlignment="1" applyProtection="1"/>
    <xf numFmtId="0" fontId="15" fillId="4" borderId="31" xfId="0" applyFont="1" applyFill="1" applyBorder="1" applyAlignment="1">
      <alignment vertical="center"/>
    </xf>
    <xf numFmtId="0" fontId="1" fillId="2" borderId="7" xfId="1" applyFill="1" applyBorder="1" applyAlignment="1" applyProtection="1">
      <alignment horizontal="left"/>
    </xf>
    <xf numFmtId="0" fontId="1" fillId="2" borderId="4" xfId="1" applyFill="1" applyBorder="1" applyAlignment="1" applyProtection="1">
      <alignment horizontal="left"/>
    </xf>
    <xf numFmtId="0" fontId="1" fillId="2" borderId="33" xfId="1" applyFill="1" applyBorder="1" applyAlignment="1" applyProtection="1">
      <alignment horizontal="left"/>
    </xf>
    <xf numFmtId="0" fontId="10" fillId="2" borderId="30" xfId="0" applyFont="1" applyFill="1" applyBorder="1" applyAlignment="1">
      <alignment horizontal="center"/>
    </xf>
    <xf numFmtId="0" fontId="35" fillId="2" borderId="0" xfId="0" applyFont="1" applyFill="1"/>
    <xf numFmtId="0" fontId="10" fillId="2" borderId="0" xfId="0" applyFont="1" applyFill="1" applyAlignment="1">
      <alignment wrapText="1"/>
    </xf>
    <xf numFmtId="0" fontId="8" fillId="3" borderId="3" xfId="0" applyFont="1" applyFill="1" applyBorder="1"/>
    <xf numFmtId="0" fontId="8" fillId="3" borderId="80" xfId="0" applyFont="1" applyFill="1" applyBorder="1"/>
    <xf numFmtId="0" fontId="10" fillId="2" borderId="85" xfId="0" applyFont="1" applyFill="1" applyBorder="1" applyAlignment="1">
      <alignment horizontal="center"/>
    </xf>
    <xf numFmtId="0" fontId="2" fillId="0" borderId="4" xfId="3" applyBorder="1"/>
    <xf numFmtId="0" fontId="8" fillId="12" borderId="0" xfId="0" applyFont="1" applyFill="1"/>
    <xf numFmtId="0" fontId="10" fillId="12" borderId="54" xfId="0" applyFont="1" applyFill="1" applyBorder="1" applyAlignment="1">
      <alignment horizontal="center"/>
    </xf>
    <xf numFmtId="169" fontId="8" fillId="2" borderId="16" xfId="4" applyNumberFormat="1" applyFont="1" applyFill="1" applyBorder="1"/>
    <xf numFmtId="169" fontId="8" fillId="2" borderId="23" xfId="4" applyNumberFormat="1" applyFont="1" applyFill="1" applyBorder="1"/>
    <xf numFmtId="169" fontId="8" fillId="2" borderId="30" xfId="4" applyNumberFormat="1" applyFont="1" applyFill="1" applyBorder="1"/>
    <xf numFmtId="169" fontId="8" fillId="8" borderId="86" xfId="4" applyNumberFormat="1" applyFont="1" applyFill="1" applyBorder="1"/>
    <xf numFmtId="0" fontId="10" fillId="12" borderId="30" xfId="0" applyFont="1" applyFill="1" applyBorder="1"/>
    <xf numFmtId="0" fontId="2" fillId="0" borderId="0" xfId="0" quotePrefix="1" applyFont="1"/>
    <xf numFmtId="169" fontId="8" fillId="3" borderId="4" xfId="4" applyNumberFormat="1" applyFont="1" applyFill="1" applyBorder="1" applyAlignment="1">
      <alignment horizontal="center"/>
    </xf>
    <xf numFmtId="168" fontId="8" fillId="2" borderId="0" xfId="0" applyNumberFormat="1" applyFont="1" applyFill="1"/>
    <xf numFmtId="165" fontId="8" fillId="2" borderId="0" xfId="0" applyNumberFormat="1" applyFont="1" applyFill="1"/>
    <xf numFmtId="0" fontId="2" fillId="5" borderId="5" xfId="0" applyFont="1" applyFill="1" applyBorder="1" applyAlignment="1">
      <alignment horizontal="center" vertical="center" wrapText="1"/>
    </xf>
    <xf numFmtId="0" fontId="0" fillId="2" borderId="0" xfId="0" applyFill="1" applyAlignment="1">
      <alignment vertical="center" wrapText="1"/>
    </xf>
    <xf numFmtId="0" fontId="37" fillId="13" borderId="4" xfId="0" applyFont="1" applyFill="1" applyBorder="1" applyAlignment="1">
      <alignment horizontal="center" vertical="center" wrapText="1"/>
    </xf>
    <xf numFmtId="0" fontId="38" fillId="13" borderId="4" xfId="0" applyFont="1" applyFill="1" applyBorder="1" applyAlignment="1">
      <alignment horizontal="center" vertical="center" wrapText="1"/>
    </xf>
    <xf numFmtId="171" fontId="37" fillId="13" borderId="4" xfId="0" applyNumberFormat="1" applyFont="1" applyFill="1" applyBorder="1" applyAlignment="1">
      <alignment horizontal="center" vertical="center" wrapText="1"/>
    </xf>
    <xf numFmtId="171" fontId="38" fillId="13" borderId="4" xfId="0" applyNumberFormat="1" applyFont="1" applyFill="1" applyBorder="1" applyAlignment="1">
      <alignment horizontal="center" vertical="center" wrapText="1"/>
    </xf>
    <xf numFmtId="0" fontId="1" fillId="5" borderId="5" xfId="1" applyFill="1" applyBorder="1" applyAlignment="1" applyProtection="1">
      <alignment horizontal="center" vertical="center" wrapText="1"/>
    </xf>
    <xf numFmtId="0" fontId="16" fillId="3" borderId="7"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8" xfId="0" applyFont="1" applyFill="1" applyBorder="1" applyAlignment="1">
      <alignment horizontal="center" vertical="center" wrapText="1"/>
    </xf>
    <xf numFmtId="169" fontId="16" fillId="3" borderId="5" xfId="0" applyNumberFormat="1" applyFont="1" applyFill="1" applyBorder="1" applyAlignment="1">
      <alignment vertical="center" wrapText="1"/>
    </xf>
    <xf numFmtId="0" fontId="1" fillId="2" borderId="80" xfId="1" applyFill="1" applyBorder="1" applyAlignment="1" applyProtection="1">
      <alignment horizontal="left"/>
    </xf>
    <xf numFmtId="0" fontId="2" fillId="0" borderId="3" xfId="3" applyBorder="1"/>
    <xf numFmtId="0" fontId="1" fillId="0" borderId="87" xfId="1" applyBorder="1" applyAlignment="1" applyProtection="1"/>
    <xf numFmtId="0" fontId="1" fillId="0" borderId="87" xfId="1" applyBorder="1" applyAlignment="1" applyProtection="1">
      <alignment horizontal="left" vertical="center" wrapText="1"/>
    </xf>
    <xf numFmtId="0" fontId="1" fillId="2" borderId="0" xfId="1" applyFill="1" applyAlignment="1" applyProtection="1"/>
    <xf numFmtId="0" fontId="8" fillId="3" borderId="16"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5" fillId="0" borderId="16" xfId="0" applyFont="1" applyBorder="1" applyAlignment="1">
      <alignment horizontal="left"/>
    </xf>
    <xf numFmtId="0" fontId="5" fillId="0" borderId="3" xfId="0" applyFont="1" applyBorder="1" applyAlignment="1">
      <alignment horizontal="left"/>
    </xf>
    <xf numFmtId="0" fontId="25" fillId="0" borderId="16" xfId="0" applyFont="1" applyBorder="1" applyAlignment="1">
      <alignment horizontal="left"/>
    </xf>
    <xf numFmtId="0" fontId="25" fillId="0" borderId="3" xfId="0" applyFont="1" applyBorder="1" applyAlignment="1">
      <alignment horizontal="left"/>
    </xf>
    <xf numFmtId="0" fontId="5" fillId="0" borderId="10" xfId="0" applyFont="1" applyBorder="1" applyAlignment="1">
      <alignment horizontal="left"/>
    </xf>
    <xf numFmtId="0" fontId="5" fillId="0" borderId="17" xfId="0" applyFont="1" applyBorder="1" applyAlignment="1">
      <alignment horizontal="left"/>
    </xf>
    <xf numFmtId="0" fontId="5" fillId="0" borderId="18" xfId="0" applyFont="1" applyBorder="1" applyAlignment="1">
      <alignment horizontal="left"/>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62" xfId="0" applyFont="1" applyBorder="1" applyAlignment="1">
      <alignment horizontal="center" vertical="center" wrapText="1"/>
    </xf>
    <xf numFmtId="0" fontId="8" fillId="6" borderId="11" xfId="0" applyFont="1" applyFill="1" applyBorder="1" applyAlignment="1">
      <alignment horizontal="center" vertical="top"/>
    </xf>
    <xf numFmtId="0" fontId="8" fillId="6" borderId="0" xfId="0" applyFont="1" applyFill="1" applyAlignment="1">
      <alignment horizontal="center" vertical="top"/>
    </xf>
    <xf numFmtId="0" fontId="8" fillId="6" borderId="12" xfId="0" applyFont="1" applyFill="1" applyBorder="1" applyAlignment="1">
      <alignment horizontal="center" vertical="top"/>
    </xf>
    <xf numFmtId="0" fontId="8" fillId="6" borderId="26" xfId="0" applyFont="1" applyFill="1" applyBorder="1" applyAlignment="1">
      <alignment horizontal="center" vertical="top" wrapText="1"/>
    </xf>
    <xf numFmtId="0" fontId="8" fillId="6" borderId="6" xfId="0" applyFont="1" applyFill="1" applyBorder="1" applyAlignment="1">
      <alignment horizontal="center" vertical="top" wrapText="1"/>
    </xf>
    <xf numFmtId="0" fontId="8" fillId="6" borderId="27" xfId="0" applyFont="1" applyFill="1" applyBorder="1" applyAlignment="1">
      <alignment horizontal="center" vertical="top" wrapText="1"/>
    </xf>
    <xf numFmtId="0" fontId="15" fillId="4" borderId="11" xfId="0" applyFont="1" applyFill="1" applyBorder="1" applyAlignment="1">
      <alignment horizontal="left"/>
    </xf>
    <xf numFmtId="0" fontId="15" fillId="4" borderId="46" xfId="0" applyFont="1" applyFill="1" applyBorder="1" applyAlignment="1">
      <alignment horizontal="left"/>
    </xf>
    <xf numFmtId="0" fontId="15" fillId="4" borderId="47" xfId="0" applyFont="1" applyFill="1" applyBorder="1" applyAlignment="1">
      <alignment horizontal="left"/>
    </xf>
    <xf numFmtId="0" fontId="8" fillId="3" borderId="16" xfId="0" applyFont="1" applyFill="1" applyBorder="1" applyAlignment="1">
      <alignment wrapText="1"/>
    </xf>
    <xf numFmtId="0" fontId="8" fillId="3" borderId="17" xfId="0" applyFont="1" applyFill="1" applyBorder="1" applyAlignment="1">
      <alignment wrapText="1"/>
    </xf>
    <xf numFmtId="0" fontId="8" fillId="3" borderId="18" xfId="0" applyFont="1" applyFill="1" applyBorder="1" applyAlignment="1">
      <alignment wrapText="1"/>
    </xf>
    <xf numFmtId="0" fontId="8" fillId="3" borderId="16" xfId="0" applyFont="1" applyFill="1" applyBorder="1"/>
    <xf numFmtId="0" fontId="8" fillId="3" borderId="17" xfId="0" applyFont="1" applyFill="1" applyBorder="1"/>
    <xf numFmtId="0" fontId="8" fillId="3" borderId="18" xfId="0" applyFont="1" applyFill="1" applyBorder="1"/>
    <xf numFmtId="0" fontId="8" fillId="3" borderId="2"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4" xfId="0" applyFont="1" applyFill="1" applyBorder="1" applyAlignment="1">
      <alignment vertical="center"/>
    </xf>
    <xf numFmtId="9" fontId="8" fillId="3" borderId="4" xfId="2" applyFont="1" applyFill="1" applyBorder="1" applyAlignment="1" applyProtection="1">
      <alignment horizontal="center" vertical="center"/>
      <protection locked="0"/>
    </xf>
    <xf numFmtId="9" fontId="8" fillId="3" borderId="16" xfId="2" applyFont="1" applyFill="1" applyBorder="1" applyAlignment="1" applyProtection="1">
      <alignment horizontal="center" vertical="center"/>
      <protection locked="0"/>
    </xf>
    <xf numFmtId="9" fontId="8" fillId="3" borderId="5" xfId="2" applyFont="1" applyFill="1" applyBorder="1" applyAlignment="1" applyProtection="1">
      <alignment horizontal="center" vertical="center"/>
      <protection locked="0"/>
    </xf>
    <xf numFmtId="0" fontId="18" fillId="0" borderId="51" xfId="0" applyFont="1" applyBorder="1" applyAlignment="1">
      <alignment horizontal="center" vertical="center"/>
    </xf>
    <xf numFmtId="0" fontId="5" fillId="2" borderId="31" xfId="0" applyFont="1" applyFill="1" applyBorder="1" applyAlignment="1">
      <alignment horizontal="center"/>
    </xf>
    <xf numFmtId="0" fontId="15" fillId="4" borderId="30" xfId="0" applyFont="1" applyFill="1" applyBorder="1" applyAlignment="1">
      <alignment horizontal="left" vertical="center"/>
    </xf>
    <xf numFmtId="0" fontId="15" fillId="4" borderId="31" xfId="0" applyFont="1" applyFill="1" applyBorder="1" applyAlignment="1">
      <alignment horizontal="left" vertical="center"/>
    </xf>
    <xf numFmtId="0" fontId="15" fillId="4" borderId="32" xfId="0" applyFont="1" applyFill="1" applyBorder="1" applyAlignment="1">
      <alignment horizontal="left" vertical="center"/>
    </xf>
    <xf numFmtId="0" fontId="5" fillId="0" borderId="2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5" xfId="0" applyFont="1" applyBorder="1" applyAlignment="1">
      <alignment horizontal="center" vertical="center" wrapText="1"/>
    </xf>
    <xf numFmtId="0" fontId="8" fillId="3" borderId="23" xfId="0" applyFont="1" applyFill="1" applyBorder="1" applyAlignment="1">
      <alignment horizontal="left"/>
    </xf>
    <xf numFmtId="0" fontId="8" fillId="3" borderId="24" xfId="0" applyFont="1" applyFill="1" applyBorder="1" applyAlignment="1">
      <alignment horizontal="left"/>
    </xf>
    <xf numFmtId="0" fontId="8" fillId="3" borderId="25" xfId="0" applyFont="1" applyFill="1" applyBorder="1" applyAlignment="1">
      <alignment horizontal="left"/>
    </xf>
    <xf numFmtId="0" fontId="8" fillId="3" borderId="16" xfId="0" applyFont="1" applyFill="1" applyBorder="1" applyAlignment="1">
      <alignment horizontal="left" vertical="center"/>
    </xf>
    <xf numFmtId="0" fontId="8" fillId="3" borderId="3" xfId="0" applyFont="1" applyFill="1" applyBorder="1" applyAlignment="1">
      <alignment horizontal="left" vertical="center"/>
    </xf>
    <xf numFmtId="0" fontId="15" fillId="4" borderId="11" xfId="0" applyFont="1" applyFill="1" applyBorder="1" applyAlignment="1">
      <alignment horizontal="left" vertical="center"/>
    </xf>
    <xf numFmtId="0" fontId="15" fillId="4" borderId="17" xfId="0" applyFont="1" applyFill="1" applyBorder="1" applyAlignment="1">
      <alignment horizontal="left" vertical="center"/>
    </xf>
    <xf numFmtId="0" fontId="15" fillId="4" borderId="18" xfId="0" applyFont="1" applyFill="1" applyBorder="1" applyAlignment="1">
      <alignment horizontal="left" vertical="center"/>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8" fillId="3" borderId="53" xfId="0" applyFont="1" applyFill="1" applyBorder="1" applyAlignment="1">
      <alignment horizontal="center"/>
    </xf>
    <xf numFmtId="0" fontId="8" fillId="3" borderId="35" xfId="0" applyFont="1" applyFill="1" applyBorder="1" applyAlignment="1">
      <alignment horizontal="center"/>
    </xf>
    <xf numFmtId="0" fontId="8" fillId="3" borderId="36" xfId="0" applyFont="1" applyFill="1" applyBorder="1" applyAlignment="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8" fillId="3" borderId="18" xfId="0" applyFont="1" applyFill="1" applyBorder="1" applyAlignment="1">
      <alignment horizontal="center"/>
    </xf>
    <xf numFmtId="0" fontId="15" fillId="4" borderId="26" xfId="0" applyFont="1" applyFill="1" applyBorder="1" applyAlignment="1">
      <alignment horizontal="center"/>
    </xf>
    <xf numFmtId="0" fontId="15" fillId="4" borderId="6" xfId="0" applyFont="1" applyFill="1" applyBorder="1" applyAlignment="1">
      <alignment horizontal="center"/>
    </xf>
    <xf numFmtId="0" fontId="15" fillId="4" borderId="27" xfId="0" applyFont="1" applyFill="1" applyBorder="1" applyAlignment="1">
      <alignment horizontal="center"/>
    </xf>
    <xf numFmtId="0" fontId="8" fillId="3" borderId="4" xfId="0" applyFont="1" applyFill="1" applyBorder="1" applyAlignment="1">
      <alignment horizontal="center"/>
    </xf>
    <xf numFmtId="0" fontId="8" fillId="3" borderId="7" xfId="0" applyFont="1" applyFill="1" applyBorder="1" applyAlignment="1">
      <alignment horizontal="center"/>
    </xf>
    <xf numFmtId="0" fontId="8" fillId="3" borderId="37" xfId="0" applyFont="1" applyFill="1" applyBorder="1" applyAlignment="1">
      <alignment horizontal="center"/>
    </xf>
    <xf numFmtId="0" fontId="8" fillId="3" borderId="8" xfId="0" applyFont="1" applyFill="1" applyBorder="1" applyAlignment="1">
      <alignment horizontal="center"/>
    </xf>
    <xf numFmtId="0" fontId="8" fillId="3" borderId="5" xfId="0" applyFont="1" applyFill="1" applyBorder="1" applyAlignment="1">
      <alignment horizontal="center"/>
    </xf>
    <xf numFmtId="0" fontId="8" fillId="2" borderId="26" xfId="0" applyFont="1" applyFill="1" applyBorder="1" applyAlignment="1">
      <alignment horizontal="center"/>
    </xf>
    <xf numFmtId="0" fontId="8" fillId="2" borderId="6" xfId="0" applyFont="1" applyFill="1" applyBorder="1" applyAlignment="1">
      <alignment horizontal="center"/>
    </xf>
    <xf numFmtId="0" fontId="8" fillId="2" borderId="20" xfId="0" applyFont="1" applyFill="1" applyBorder="1" applyAlignment="1">
      <alignment horizontal="center"/>
    </xf>
    <xf numFmtId="0" fontId="8" fillId="2" borderId="38" xfId="0" applyFont="1" applyFill="1" applyBorder="1" applyAlignment="1">
      <alignment horizontal="center"/>
    </xf>
    <xf numFmtId="0" fontId="8" fillId="2" borderId="44" xfId="0" applyFont="1" applyFill="1" applyBorder="1" applyAlignment="1">
      <alignment horizontal="center"/>
    </xf>
    <xf numFmtId="9" fontId="8" fillId="0" borderId="23" xfId="0" applyNumberFormat="1" applyFont="1" applyBorder="1" applyAlignment="1">
      <alignment horizontal="center"/>
    </xf>
    <xf numFmtId="9" fontId="8" fillId="0" borderId="24" xfId="0" applyNumberFormat="1" applyFont="1" applyBorder="1" applyAlignment="1">
      <alignment horizontal="center"/>
    </xf>
    <xf numFmtId="0" fontId="8" fillId="0" borderId="25" xfId="0" applyFont="1" applyBorder="1" applyAlignment="1">
      <alignment horizontal="center"/>
    </xf>
    <xf numFmtId="0" fontId="15" fillId="4" borderId="30" xfId="0" applyFont="1" applyFill="1" applyBorder="1" applyAlignment="1">
      <alignment horizontal="left"/>
    </xf>
    <xf numFmtId="0" fontId="15" fillId="4" borderId="31" xfId="0" applyFont="1" applyFill="1" applyBorder="1" applyAlignment="1">
      <alignment horizontal="left"/>
    </xf>
    <xf numFmtId="0" fontId="15" fillId="4" borderId="32" xfId="0" applyFont="1" applyFill="1" applyBorder="1" applyAlignment="1">
      <alignment horizontal="left"/>
    </xf>
    <xf numFmtId="0" fontId="5" fillId="0" borderId="39" xfId="0" applyFont="1" applyBorder="1" applyAlignment="1">
      <alignment horizontal="left"/>
    </xf>
    <xf numFmtId="0" fontId="5" fillId="0" borderId="35" xfId="0" applyFont="1" applyBorder="1" applyAlignment="1">
      <alignment horizontal="left"/>
    </xf>
    <xf numFmtId="0" fontId="5" fillId="0" borderId="36" xfId="0" applyFont="1" applyBorder="1" applyAlignment="1">
      <alignment horizontal="left"/>
    </xf>
    <xf numFmtId="14" fontId="8" fillId="3" borderId="23" xfId="0" applyNumberFormat="1" applyFont="1" applyFill="1" applyBorder="1" applyAlignment="1">
      <alignment horizontal="center"/>
    </xf>
    <xf numFmtId="14" fontId="8" fillId="3" borderId="24" xfId="0" applyNumberFormat="1" applyFont="1" applyFill="1" applyBorder="1" applyAlignment="1">
      <alignment horizontal="center"/>
    </xf>
    <xf numFmtId="0" fontId="5" fillId="0" borderId="23" xfId="0" applyFont="1" applyBorder="1" applyAlignment="1">
      <alignment horizontal="left"/>
    </xf>
    <xf numFmtId="0" fontId="5" fillId="0" borderId="84" xfId="0" applyFont="1" applyBorder="1" applyAlignment="1">
      <alignment horizontal="left"/>
    </xf>
    <xf numFmtId="14" fontId="8" fillId="3" borderId="25" xfId="0" applyNumberFormat="1" applyFont="1" applyFill="1" applyBorder="1" applyAlignment="1">
      <alignment horizontal="center"/>
    </xf>
    <xf numFmtId="0" fontId="8" fillId="3" borderId="37"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6" fillId="2" borderId="2" xfId="0" applyFont="1" applyFill="1" applyBorder="1" applyAlignment="1">
      <alignment horizontal="center" vertical="center"/>
    </xf>
    <xf numFmtId="0" fontId="2" fillId="2" borderId="0" xfId="0" applyFont="1" applyFill="1" applyAlignment="1">
      <alignment horizontal="center" vertical="center"/>
    </xf>
    <xf numFmtId="0" fontId="19" fillId="2" borderId="7"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5" fillId="4" borderId="30" xfId="0" applyFont="1" applyFill="1" applyBorder="1" applyAlignment="1">
      <alignment vertical="center"/>
    </xf>
    <xf numFmtId="0" fontId="15" fillId="4" borderId="31" xfId="0" applyFont="1" applyFill="1" applyBorder="1" applyAlignment="1">
      <alignment vertical="center"/>
    </xf>
    <xf numFmtId="0" fontId="15" fillId="4" borderId="32" xfId="0" applyFont="1" applyFill="1" applyBorder="1" applyAlignment="1">
      <alignment vertical="center"/>
    </xf>
    <xf numFmtId="0" fontId="25" fillId="12" borderId="0" xfId="0" applyFont="1" applyFill="1" applyAlignment="1">
      <alignment wrapText="1"/>
    </xf>
    <xf numFmtId="0" fontId="0" fillId="0" borderId="0" xfId="0" applyAlignment="1">
      <alignment wrapText="1"/>
    </xf>
    <xf numFmtId="0" fontId="8" fillId="3" borderId="10" xfId="0" applyFont="1" applyFill="1" applyBorder="1" applyAlignment="1">
      <alignment horizontal="center"/>
    </xf>
    <xf numFmtId="0" fontId="8" fillId="3" borderId="50" xfId="0" applyFont="1" applyFill="1" applyBorder="1" applyAlignment="1">
      <alignment horizontal="left"/>
    </xf>
    <xf numFmtId="0" fontId="22" fillId="2" borderId="58" xfId="1" applyFont="1" applyFill="1" applyBorder="1" applyAlignment="1" applyProtection="1">
      <alignment horizontal="center" vertical="center"/>
    </xf>
    <xf numFmtId="0" fontId="22" fillId="2" borderId="51" xfId="1" applyFont="1" applyFill="1" applyBorder="1" applyAlignment="1" applyProtection="1">
      <alignment horizontal="center" vertical="center"/>
    </xf>
    <xf numFmtId="0" fontId="22" fillId="2" borderId="52" xfId="1" applyFont="1" applyFill="1" applyBorder="1" applyAlignment="1" applyProtection="1">
      <alignment horizontal="center" vertical="center"/>
    </xf>
    <xf numFmtId="0" fontId="8" fillId="2" borderId="2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10" fillId="2" borderId="30" xfId="0" applyFont="1" applyFill="1" applyBorder="1" applyAlignment="1">
      <alignment vertical="center"/>
    </xf>
    <xf numFmtId="0" fontId="10" fillId="2" borderId="32" xfId="0" applyFont="1" applyFill="1" applyBorder="1" applyAlignment="1">
      <alignment vertical="center"/>
    </xf>
    <xf numFmtId="0" fontId="8" fillId="3" borderId="39" xfId="0" applyFont="1" applyFill="1" applyBorder="1" applyAlignment="1">
      <alignment horizontal="center"/>
    </xf>
    <xf numFmtId="0" fontId="8" fillId="7" borderId="50" xfId="0" applyFont="1" applyFill="1" applyBorder="1" applyAlignment="1">
      <alignment horizontal="center" wrapText="1"/>
    </xf>
    <xf numFmtId="0" fontId="8" fillId="7" borderId="24" xfId="0" applyFont="1" applyFill="1" applyBorder="1" applyAlignment="1">
      <alignment horizontal="center" wrapText="1"/>
    </xf>
    <xf numFmtId="0" fontId="8" fillId="7" borderId="25" xfId="0" applyFont="1" applyFill="1" applyBorder="1" applyAlignment="1">
      <alignment horizontal="center" wrapText="1"/>
    </xf>
    <xf numFmtId="0" fontId="10" fillId="2" borderId="26" xfId="0" applyFont="1" applyFill="1" applyBorder="1" applyAlignment="1">
      <alignment horizontal="left" wrapText="1"/>
    </xf>
    <xf numFmtId="0" fontId="10" fillId="2" borderId="6" xfId="0" applyFont="1" applyFill="1" applyBorder="1" applyAlignment="1">
      <alignment horizontal="left" wrapText="1"/>
    </xf>
    <xf numFmtId="0" fontId="10" fillId="2" borderId="27" xfId="0" applyFont="1" applyFill="1" applyBorder="1" applyAlignment="1">
      <alignment horizontal="left" wrapText="1"/>
    </xf>
    <xf numFmtId="0" fontId="10" fillId="2" borderId="11" xfId="0" applyFont="1" applyFill="1" applyBorder="1" applyAlignment="1">
      <alignment horizontal="left" wrapText="1"/>
    </xf>
    <xf numFmtId="0" fontId="10" fillId="2" borderId="0" xfId="0" applyFont="1" applyFill="1" applyAlignment="1">
      <alignment horizontal="left" wrapText="1"/>
    </xf>
    <xf numFmtId="0" fontId="10" fillId="2" borderId="12" xfId="0" applyFont="1" applyFill="1" applyBorder="1" applyAlignment="1">
      <alignment horizontal="left" wrapText="1"/>
    </xf>
    <xf numFmtId="0" fontId="19" fillId="7" borderId="42" xfId="0" applyFont="1" applyFill="1" applyBorder="1" applyAlignment="1">
      <alignment horizontal="center" vertical="center" wrapText="1"/>
    </xf>
    <xf numFmtId="0" fontId="19" fillId="7" borderId="48" xfId="0" applyFont="1" applyFill="1" applyBorder="1" applyAlignment="1">
      <alignment horizontal="center" vertical="center" wrapText="1"/>
    </xf>
    <xf numFmtId="0" fontId="19" fillId="7" borderId="82"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19" fillId="7" borderId="0" xfId="0" applyFont="1" applyFill="1" applyAlignment="1">
      <alignment horizontal="center" vertical="center" wrapText="1"/>
    </xf>
    <xf numFmtId="0" fontId="19" fillId="7" borderId="12" xfId="0" applyFont="1" applyFill="1" applyBorder="1" applyAlignment="1">
      <alignment horizontal="center" vertical="center" wrapText="1"/>
    </xf>
    <xf numFmtId="0" fontId="19" fillId="7" borderId="58" xfId="0" applyFont="1" applyFill="1" applyBorder="1" applyAlignment="1">
      <alignment horizontal="center" vertical="center" wrapText="1"/>
    </xf>
    <xf numFmtId="0" fontId="19" fillId="7" borderId="51"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0" fillId="2" borderId="30" xfId="0" applyFont="1" applyFill="1" applyBorder="1" applyAlignment="1">
      <alignment horizontal="center"/>
    </xf>
    <xf numFmtId="0" fontId="10" fillId="2" borderId="32" xfId="0" applyFont="1" applyFill="1" applyBorder="1" applyAlignment="1">
      <alignment horizontal="center"/>
    </xf>
    <xf numFmtId="0" fontId="10" fillId="5" borderId="30" xfId="0" applyFont="1" applyFill="1" applyBorder="1" applyAlignment="1">
      <alignment horizontal="center"/>
    </xf>
    <xf numFmtId="0" fontId="10" fillId="5" borderId="31" xfId="0" applyFont="1" applyFill="1" applyBorder="1" applyAlignment="1">
      <alignment horizontal="center"/>
    </xf>
    <xf numFmtId="0" fontId="10" fillId="5" borderId="32" xfId="0" applyFont="1" applyFill="1" applyBorder="1" applyAlignment="1">
      <alignment horizontal="center"/>
    </xf>
    <xf numFmtId="0" fontId="8" fillId="2" borderId="67"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71"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10" fillId="7" borderId="39" xfId="0" applyFont="1" applyFill="1" applyBorder="1" applyAlignment="1">
      <alignment horizontal="center"/>
    </xf>
    <xf numFmtId="0" fontId="10" fillId="7" borderId="36" xfId="0" applyFont="1" applyFill="1" applyBorder="1" applyAlignment="1">
      <alignment horizontal="center"/>
    </xf>
    <xf numFmtId="0" fontId="10" fillId="7" borderId="10" xfId="0" applyFont="1" applyFill="1" applyBorder="1" applyAlignment="1">
      <alignment horizontal="center"/>
    </xf>
    <xf numFmtId="0" fontId="10" fillId="7" borderId="18" xfId="0" applyFont="1" applyFill="1" applyBorder="1" applyAlignment="1">
      <alignment horizontal="center"/>
    </xf>
    <xf numFmtId="0" fontId="10" fillId="7" borderId="42" xfId="0" applyFont="1" applyFill="1" applyBorder="1" applyAlignment="1">
      <alignment horizontal="center"/>
    </xf>
    <xf numFmtId="0" fontId="10" fillId="7" borderId="82" xfId="0" applyFont="1" applyFill="1" applyBorder="1" applyAlignment="1">
      <alignment horizontal="center"/>
    </xf>
    <xf numFmtId="0" fontId="10" fillId="2" borderId="39" xfId="0" applyFont="1" applyFill="1" applyBorder="1" applyAlignment="1">
      <alignment horizontal="left" wrapText="1"/>
    </xf>
    <xf numFmtId="0" fontId="10" fillId="2" borderId="35" xfId="0" applyFont="1" applyFill="1" applyBorder="1" applyAlignment="1">
      <alignment horizontal="left" wrapText="1"/>
    </xf>
    <xf numFmtId="0" fontId="10" fillId="2" borderId="36" xfId="0" applyFont="1" applyFill="1" applyBorder="1" applyAlignment="1">
      <alignment horizontal="left" wrapText="1"/>
    </xf>
    <xf numFmtId="0" fontId="10" fillId="7" borderId="50" xfId="0" applyFont="1" applyFill="1" applyBorder="1" applyAlignment="1">
      <alignment horizontal="center"/>
    </xf>
    <xf numFmtId="0" fontId="10" fillId="7" borderId="25" xfId="0" applyFont="1" applyFill="1" applyBorder="1" applyAlignment="1">
      <alignment horizontal="center"/>
    </xf>
    <xf numFmtId="0" fontId="10" fillId="5" borderId="30"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5" borderId="32" xfId="0" applyFont="1" applyFill="1" applyBorder="1" applyAlignment="1">
      <alignment horizontal="center" vertical="center" wrapText="1"/>
    </xf>
  </cellXfs>
  <cellStyles count="5">
    <cellStyle name="Comma" xfId="4" builtinId="3"/>
    <cellStyle name="Hyperlink" xfId="1" builtinId="8"/>
    <cellStyle name="Normal" xfId="0" builtinId="0"/>
    <cellStyle name="Normal 2" xfId="3" xr:uid="{00000000-0005-0000-0000-000002000000}"/>
    <cellStyle name="Per cent" xfId="2" builtinId="5"/>
  </cellStyles>
  <dxfs count="30">
    <dxf>
      <fill>
        <patternFill>
          <bgColor theme="5" tint="0.59996337778862885"/>
        </patternFill>
      </fill>
    </dxf>
    <dxf>
      <fill>
        <patternFill>
          <bgColor theme="5" tint="0.59996337778862885"/>
        </patternFill>
      </fill>
    </dxf>
    <dxf>
      <font>
        <color theme="0"/>
      </font>
    </dxf>
    <dxf>
      <font>
        <color theme="0"/>
      </font>
    </dxf>
    <dxf>
      <font>
        <color theme="0"/>
      </font>
    </dxf>
    <dxf>
      <fill>
        <patternFill>
          <bgColor theme="5" tint="0.59996337778862885"/>
        </patternFill>
      </fill>
    </dxf>
    <dxf>
      <fill>
        <patternFill>
          <bgColor theme="5" tint="0.59996337778862885"/>
        </patternFill>
      </fill>
    </dxf>
    <dxf>
      <font>
        <color theme="0"/>
      </font>
    </dxf>
    <dxf>
      <font>
        <color theme="0"/>
      </font>
    </dxf>
    <dxf>
      <font>
        <color theme="0"/>
      </font>
    </dxf>
    <dxf>
      <fill>
        <patternFill>
          <bgColor theme="5" tint="0.59996337778862885"/>
        </patternFill>
      </fill>
    </dxf>
    <dxf>
      <fill>
        <patternFill>
          <bgColor theme="5" tint="0.59996337778862885"/>
        </patternFill>
      </fill>
    </dxf>
    <dxf>
      <font>
        <color theme="0"/>
      </font>
    </dxf>
    <dxf>
      <font>
        <color theme="0"/>
      </font>
    </dxf>
    <dxf>
      <font>
        <color theme="0"/>
      </font>
    </dxf>
    <dxf>
      <fill>
        <patternFill>
          <bgColor theme="5" tint="0.59996337778862885"/>
        </patternFill>
      </fill>
    </dxf>
    <dxf>
      <fill>
        <patternFill>
          <bgColor theme="5" tint="0.59996337778862885"/>
        </patternFill>
      </fill>
    </dxf>
    <dxf>
      <font>
        <color theme="0"/>
      </font>
    </dxf>
    <dxf>
      <font>
        <color theme="0"/>
      </font>
    </dxf>
    <dxf>
      <font>
        <color theme="0"/>
      </font>
    </dxf>
    <dxf>
      <fill>
        <patternFill>
          <bgColor theme="5" tint="0.59996337778862885"/>
        </patternFill>
      </fill>
    </dxf>
    <dxf>
      <fill>
        <patternFill>
          <bgColor theme="5" tint="0.59996337778862885"/>
        </patternFill>
      </fill>
    </dxf>
    <dxf>
      <font>
        <color theme="0"/>
      </font>
    </dxf>
    <dxf>
      <font>
        <color theme="0"/>
      </font>
    </dxf>
    <dxf>
      <font>
        <color theme="0"/>
      </font>
    </dxf>
    <dxf>
      <fill>
        <patternFill>
          <bgColor theme="5" tint="0.59996337778862885"/>
        </patternFill>
      </fill>
    </dxf>
    <dxf>
      <fill>
        <patternFill>
          <bgColor theme="5" tint="0.59996337778862885"/>
        </patternFill>
      </fill>
    </dxf>
    <dxf>
      <font>
        <color theme="0"/>
      </font>
    </dxf>
    <dxf>
      <font>
        <color theme="0"/>
      </font>
    </dxf>
    <dxf>
      <font>
        <color theme="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95249</xdr:colOff>
      <xdr:row>1</xdr:row>
      <xdr:rowOff>104775</xdr:rowOff>
    </xdr:from>
    <xdr:to>
      <xdr:col>1</xdr:col>
      <xdr:colOff>1603130</xdr:colOff>
      <xdr:row>1</xdr:row>
      <xdr:rowOff>571500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 y="304800"/>
          <a:ext cx="1507881"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1244600</xdr:colOff>
      <xdr:row>0</xdr:row>
      <xdr:rowOff>50800</xdr:rowOff>
    </xdr:from>
    <xdr:to>
      <xdr:col>5</xdr:col>
      <xdr:colOff>1765300</xdr:colOff>
      <xdr:row>2</xdr:row>
      <xdr:rowOff>266700</xdr:rowOff>
    </xdr:to>
    <xdr:pic>
      <xdr:nvPicPr>
        <xdr:cNvPr id="2" name="Picture 1" descr="UniofGlasgow_CMYK">
          <a:extLst>
            <a:ext uri="{FF2B5EF4-FFF2-40B4-BE49-F238E27FC236}">
              <a16:creationId xmlns:a16="http://schemas.microsoft.com/office/drawing/2014/main" id="{1254F5E2-E42C-4956-B508-5DDF65F6FC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5225" y="50800"/>
          <a:ext cx="1978025" cy="6159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20andrew.glidle@glasgow.ac.uk?subject=Costing%20Request%20Form%20-%20BIO%20Labs%20Query" TargetMode="External"/><Relationship Id="rId13" Type="http://schemas.openxmlformats.org/officeDocument/2006/relationships/hyperlink" Target="mailto:John.Liddell@glasgow.ac.uk?subject=Costing%20Request%20Form%20-%20%20Glassblowing" TargetMode="External"/><Relationship Id="rId18" Type="http://schemas.openxmlformats.org/officeDocument/2006/relationships/hyperlink" Target="mailto:claire.wilson.2@glasgow.ac.uk?subject=Costing%20Request%20Form%20-%20%20Xray%20Diffraction" TargetMode="External"/><Relationship Id="rId26" Type="http://schemas.openxmlformats.org/officeDocument/2006/relationships/hyperlink" Target="mailto:James.Gallagher@glasgow.ac.uk?subject=Costing%20Request%20Form%20-%20%20SQUID" TargetMode="External"/><Relationship Id="rId3" Type="http://schemas.openxmlformats.org/officeDocument/2006/relationships/hyperlink" Target="mailto:%20john.marsh@glasgow.ac.uk?subject=Costing%20Request%20Form%20-%20James%20Watt%20Nanofabrication%20Centre%20Query" TargetMode="External"/><Relationship Id="rId21" Type="http://schemas.openxmlformats.org/officeDocument/2006/relationships/hyperlink" Target="mailto:Craig.Bradley@glasgow.ac.uk?subject=Costing%20Request%20Form%20-%20%20Solvent%20Purification%20" TargetMode="External"/><Relationship Id="rId7" Type="http://schemas.openxmlformats.org/officeDocument/2006/relationships/hyperlink" Target="mailto:%20richard.green@glasgow.ac.uk?subject=Costing%20Request%20Form%20-%20National%20Wind%20Tunnel%20Query" TargetMode="External"/><Relationship Id="rId12" Type="http://schemas.openxmlformats.org/officeDocument/2006/relationships/hyperlink" Target="mailto:%20Liene.Spruzeniece@glasgow.ac.uk?subject=Costing%20Request%20Form%20-%20GEMS:%20Geoanalytical%20Electron%20Microscopy%20&amp;%20Spectroscopy%20Centre%20(Prev.%20ISAAC)" TargetMode="External"/><Relationship Id="rId17" Type="http://schemas.openxmlformats.org/officeDocument/2006/relationships/hyperlink" Target="mailto:claire.wilson.2@glasgow.ac.uk?subject=Costing%20Request%20Form%20-%20CoSE%20Analytical%20Suite" TargetMode="External"/><Relationship Id="rId25" Type="http://schemas.openxmlformats.org/officeDocument/2006/relationships/hyperlink" Target="mailto:Christopher.Kelly.3@glasgow.ac.uk?subject=Costing%20Request%20Form%20-%20%20ICP-OES%20(Molema%20Building)" TargetMode="External"/><Relationship Id="rId2" Type="http://schemas.openxmlformats.org/officeDocument/2006/relationships/hyperlink" Target="mailto:polyomics@glasgow.ac.uk?subject=Costing%20Request%20Form%20-%20Polyomics%20Query" TargetMode="External"/><Relationship Id="rId16" Type="http://schemas.openxmlformats.org/officeDocument/2006/relationships/hyperlink" Target="mailto:James.Gallagher@glasgow.ac.uk?subject=Costing%20Request%20Form%20-%20%20Scanning%20Electron%20Microscope" TargetMode="External"/><Relationship Id="rId20" Type="http://schemas.openxmlformats.org/officeDocument/2006/relationships/hyperlink" Target="mailto:Andrew.Monaghan@glasgow.ac.uk?subject=Costing%20Request%20Form%20-%20%20Thermal%20Analysis" TargetMode="External"/><Relationship Id="rId29" Type="http://schemas.openxmlformats.org/officeDocument/2006/relationships/hyperlink" Target="mailto:GiovanniEnrico.Rossi@glasgow.ac.uk?subject=Costing%20Request%20Form%20-%20Mass%20Spectrometry" TargetMode="External"/><Relationship Id="rId1" Type="http://schemas.openxmlformats.org/officeDocument/2006/relationships/hyperlink" Target="https://www.gla.ac.uk/colleges/scienceengineering/staff/capexprocedures/" TargetMode="External"/><Relationship Id="rId6" Type="http://schemas.openxmlformats.org/officeDocument/2006/relationships/hyperlink" Target="mailto:Kayla.Fallon@glasgow.ac.uk?subject=Costing%20Request%20Form%20-%20Kelvin%20Nanocharacterisation%20Centre%20Query" TargetMode="External"/><Relationship Id="rId11" Type="http://schemas.openxmlformats.org/officeDocument/2006/relationships/hyperlink" Target="mailto:Chong.Li@glasgow.ac.uk?subject=Costing%20Request%20Form%20-%20Electronic%20Systems%20Design%20Centre" TargetMode="External"/><Relationship Id="rId24" Type="http://schemas.openxmlformats.org/officeDocument/2006/relationships/hyperlink" Target="mailto:Christopher.Kelly.3@glasgow.ac.uk?subject=Costing%20Request%20Form%20-%20%20CD%20spectrometer%20" TargetMode="External"/><Relationship Id="rId5" Type="http://schemas.openxmlformats.org/officeDocument/2006/relationships/hyperlink" Target="mailto:June.Southall@glasgow.ac.uk?subject=Costing%20Request%20Form%20-%20Structural%20Biology%20and%20Biophysical%20Characterisation" TargetMode="External"/><Relationship Id="rId15" Type="http://schemas.openxmlformats.org/officeDocument/2006/relationships/hyperlink" Target="mailto:Andrew.Monaghan@glasgow.ac.uk?subject=Costing%20Request%20Form%20-%20%20Raman%20Spectroscopy" TargetMode="External"/><Relationship Id="rId23" Type="http://schemas.openxmlformats.org/officeDocument/2006/relationships/hyperlink" Target="mailto:Christopher.Kelly.3@glasgow.ac.uk?subject=Costing%20Request%20Form%20-%20%20BET%20Brunauer&#8211;Emmett&#8211;Teller" TargetMode="External"/><Relationship Id="rId28" Type="http://schemas.openxmlformats.org/officeDocument/2006/relationships/hyperlink" Target="mailto:Daniel.BribiescaSykes@glasgow.ac.uk?subject=Costing%20Request%20Form%20-%20microCT%20(X-ray%20computed%20tomography)%20" TargetMode="External"/><Relationship Id="rId10" Type="http://schemas.openxmlformats.org/officeDocument/2006/relationships/hyperlink" Target="mailto:claire.wilson.2@glasgow.ac.uk?subject=Costing%20Request%20Form%20-%20CoSE%20Analytical%20Suite" TargetMode="External"/><Relationship Id="rId19" Type="http://schemas.openxmlformats.org/officeDocument/2006/relationships/hyperlink" Target="mailto:claire.wilson.2@glasgow.ac.uk?subject=Costing%20Request%20Form%20-%20%20Crystallography" TargetMode="External"/><Relationship Id="rId4" Type="http://schemas.openxmlformats.org/officeDocument/2006/relationships/hyperlink" Target="mailto:Liz.Anderson@glasgow.ac.uk?subject=Costing%20Request%20Form%20-%20Robertson%20Centre%20Query" TargetMode="External"/><Relationship Id="rId9" Type="http://schemas.openxmlformats.org/officeDocument/2006/relationships/hyperlink" Target="mailto:%20william.sloan@glasgow.ac.uk?subject=Costing%20Request%20Form%20-%20Environmental%20Labs%20Query" TargetMode="External"/><Relationship Id="rId14" Type="http://schemas.openxmlformats.org/officeDocument/2006/relationships/hyperlink" Target="mailto:Alexander.Mungall@glasgow.ac.uk?subject=Costing%20Request%20Form%20-%20%20Nuclear%20Magnetic%20Resonance%20Spectroscopy" TargetMode="External"/><Relationship Id="rId22" Type="http://schemas.openxmlformats.org/officeDocument/2006/relationships/hyperlink" Target="mailto:Christopher.Kelly.3@glasgow.ac.uk?subject=Costing%20Request%20Form%20-%20%20BET%20Brunauer&#8211;Emmett&#8211;Teller" TargetMode="External"/><Relationship Id="rId27" Type="http://schemas.openxmlformats.org/officeDocument/2006/relationships/hyperlink" Target="mailto:GiovanniEnrico.Rossi@glasgow.ac.uk?subject=Costing%20Request%20Form%20-%20Micro%20Analysis" TargetMode="External"/><Relationship Id="rId30"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mailto:%20andrew.glidle@glasgow.ac.uk?subject=Costing%20Request%20Form%20-%20BIO%20Labs%20Query" TargetMode="External"/><Relationship Id="rId13" Type="http://schemas.openxmlformats.org/officeDocument/2006/relationships/hyperlink" Target="mailto:John.Liddell@glasgow.ac.uk?subject=Costing%20Request%20Form%20-%20%20Glassblowing" TargetMode="External"/><Relationship Id="rId18" Type="http://schemas.openxmlformats.org/officeDocument/2006/relationships/hyperlink" Target="mailto:claire.wilson.2@glasgow.ac.uk?subject=Costing%20Request%20Form%20-%20%20Xray%20Diffraction" TargetMode="External"/><Relationship Id="rId26" Type="http://schemas.openxmlformats.org/officeDocument/2006/relationships/hyperlink" Target="mailto:James.Gallagher@glasgow.ac.uk?subject=Costing%20Request%20Form%20-%20%20SQUID" TargetMode="External"/><Relationship Id="rId3" Type="http://schemas.openxmlformats.org/officeDocument/2006/relationships/hyperlink" Target="mailto:%20john.marsh@glasgow.ac.uk?subject=Costing%20Request%20Form%20-%20James%20Watt%20Nanofabrication%20Centre%20Query" TargetMode="External"/><Relationship Id="rId21" Type="http://schemas.openxmlformats.org/officeDocument/2006/relationships/hyperlink" Target="mailto:Craig.Bradley@glasgow.ac.uk?subject=Costing%20Request%20Form%20-%20%20Solvent%20Purification%20" TargetMode="External"/><Relationship Id="rId7" Type="http://schemas.openxmlformats.org/officeDocument/2006/relationships/hyperlink" Target="mailto:%20richard.green@glasgow.ac.uk?subject=Costing%20Request%20Form%20-%20National%20Wind%20Tunnel%20Query" TargetMode="External"/><Relationship Id="rId12" Type="http://schemas.openxmlformats.org/officeDocument/2006/relationships/hyperlink" Target="mailto:%20Liene.Spruzeniece@glasgow.ac.uk?subject=Costing%20Request%20Form%20-%20GEMS:%20Geoanalytical%20Electron%20Microscopy%20&amp;%20Spectroscopy%20Centre%20(Prev.%20ISAAC)" TargetMode="External"/><Relationship Id="rId17" Type="http://schemas.openxmlformats.org/officeDocument/2006/relationships/hyperlink" Target="mailto:claire.wilson.2@glasgow.ac.uk?subject=Costing%20Request%20Form%20-%20CoSE%20Analytical%20Suite" TargetMode="External"/><Relationship Id="rId25" Type="http://schemas.openxmlformats.org/officeDocument/2006/relationships/hyperlink" Target="mailto:Christopher.Kelly.3@glasgow.ac.uk?subject=Costing%20Request%20Form%20-%20%20ICP-OES%20(Molema%20Building)" TargetMode="External"/><Relationship Id="rId2" Type="http://schemas.openxmlformats.org/officeDocument/2006/relationships/hyperlink" Target="mailto:polyomics@glasgow.ac.uk?subject=Costing%20Request%20Form%20-%20Polyomics%20Query" TargetMode="External"/><Relationship Id="rId16" Type="http://schemas.openxmlformats.org/officeDocument/2006/relationships/hyperlink" Target="mailto:James.Gallagher@glasgow.ac.uk?subject=Costing%20Request%20Form%20-%20%20Scanning%20Electron%20Microscope" TargetMode="External"/><Relationship Id="rId20" Type="http://schemas.openxmlformats.org/officeDocument/2006/relationships/hyperlink" Target="mailto:Andrew.Monaghan@glasgow.ac.uk?subject=Costing%20Request%20Form%20-%20%20Thermal%20Analysis" TargetMode="External"/><Relationship Id="rId29" Type="http://schemas.openxmlformats.org/officeDocument/2006/relationships/hyperlink" Target="mailto:GiovanniEnrico.Rossi@glasgow.ac.uk?subject=Costing%20Request%20Form%20-%20Mass%20Spectrometry" TargetMode="External"/><Relationship Id="rId1" Type="http://schemas.openxmlformats.org/officeDocument/2006/relationships/hyperlink" Target="https://www.gla.ac.uk/colleges/scienceengineering/staff/capexprocedures/" TargetMode="External"/><Relationship Id="rId6" Type="http://schemas.openxmlformats.org/officeDocument/2006/relationships/hyperlink" Target="mailto:Kayla.Fallon@glasgow.ac.uk?subject=Costing%20Request%20Form%20-%20Kelvin%20Nanocharacterisation%20Centre%20Query" TargetMode="External"/><Relationship Id="rId11" Type="http://schemas.openxmlformats.org/officeDocument/2006/relationships/hyperlink" Target="mailto:Chong.Li@glasgow.ac.uk?subject=Costing%20Request%20Form%20-%20Electronic%20Systems%20Design%20Centre" TargetMode="External"/><Relationship Id="rId24" Type="http://schemas.openxmlformats.org/officeDocument/2006/relationships/hyperlink" Target="mailto:Christopher.Kelly.3@glasgow.ac.uk?subject=Costing%20Request%20Form%20-%20%20CD%20spectrometer%20" TargetMode="External"/><Relationship Id="rId5" Type="http://schemas.openxmlformats.org/officeDocument/2006/relationships/hyperlink" Target="mailto:June.Southall@glasgow.ac.uk?subject=Costing%20Request%20Form%20-%20Structural%20Biology%20and%20Biophysical%20Characterisation" TargetMode="External"/><Relationship Id="rId15" Type="http://schemas.openxmlformats.org/officeDocument/2006/relationships/hyperlink" Target="mailto:Andrew.Monaghan@glasgow.ac.uk?subject=Costing%20Request%20Form%20-%20%20Raman%20Spectroscopy" TargetMode="External"/><Relationship Id="rId23" Type="http://schemas.openxmlformats.org/officeDocument/2006/relationships/hyperlink" Target="mailto:Christopher.Kelly.3@glasgow.ac.uk?subject=Costing%20Request%20Form%20-%20%20BET%20Brunauer&#8211;Emmett&#8211;Teller" TargetMode="External"/><Relationship Id="rId28" Type="http://schemas.openxmlformats.org/officeDocument/2006/relationships/hyperlink" Target="mailto:Daniel.BribiescaSykes@glasgow.ac.uk?subject=Costing%20Request%20Form%20-%20microCT%20(X-ray%20computed%20tomography)%20" TargetMode="External"/><Relationship Id="rId10" Type="http://schemas.openxmlformats.org/officeDocument/2006/relationships/hyperlink" Target="mailto:claire.wilson.2@glasgow.ac.uk?subject=Costing%20Request%20Form%20-%20CoSE%20Analytical%20Suite" TargetMode="External"/><Relationship Id="rId19" Type="http://schemas.openxmlformats.org/officeDocument/2006/relationships/hyperlink" Target="mailto:claire.wilson.2@glasgow.ac.uk?subject=Costing%20Request%20Form%20-%20%20Crystallography" TargetMode="External"/><Relationship Id="rId4" Type="http://schemas.openxmlformats.org/officeDocument/2006/relationships/hyperlink" Target="mailto:Liz.Anderson@glasgow.ac.uk?subject=Costing%20Request%20Form%20-%20Robertson%20Centre%20Query" TargetMode="External"/><Relationship Id="rId9" Type="http://schemas.openxmlformats.org/officeDocument/2006/relationships/hyperlink" Target="mailto:%20william.sloan@glasgow.ac.uk?subject=Costing%20Request%20Form%20-%20Environmental%20Labs%20Query" TargetMode="External"/><Relationship Id="rId14" Type="http://schemas.openxmlformats.org/officeDocument/2006/relationships/hyperlink" Target="mailto:Alexander.Mungall@glasgow.ac.uk?subject=Costing%20Request%20Form%20-%20%20Nuclear%20Magnetic%20Resonance%20Spectroscopy" TargetMode="External"/><Relationship Id="rId22" Type="http://schemas.openxmlformats.org/officeDocument/2006/relationships/hyperlink" Target="mailto:Christopher.Kelly.3@glasgow.ac.uk?subject=Costing%20Request%20Form%20-%20%20BET%20Brunauer&#8211;Emmett&#8211;Teller" TargetMode="External"/><Relationship Id="rId27" Type="http://schemas.openxmlformats.org/officeDocument/2006/relationships/hyperlink" Target="mailto:GiovanniEnrico.Rossi@glasgow.ac.uk?subject=Costing%20Request%20Form%20-%20Micro%20Analysis" TargetMode="External"/><Relationship Id="rId30"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gla.ac.uk/research/ourresearchenvironment/prs/researchcouncilsfunding-rcuk/feesstipendlevels/" TargetMode="External"/><Relationship Id="rId1" Type="http://schemas.openxmlformats.org/officeDocument/2006/relationships/hyperlink" Target="https://www.gla.ac.uk/postgraduate/research/fe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gla.ac.uk/myglasgow/biologicalservices/" TargetMode="External"/><Relationship Id="rId2" Type="http://schemas.openxmlformats.org/officeDocument/2006/relationships/hyperlink" Target="https://www.gla.ac.uk/research/strategy/ourpolicies/nagoyaprotocol/" TargetMode="External"/><Relationship Id="rId1" Type="http://schemas.openxmlformats.org/officeDocument/2006/relationships/hyperlink" Target="https://www.gla.ac.uk/myglasgow/datamanagement/storageandcost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20andrew.glidle@glasgow.ac.uk?subject=Costing%20Request%20Form%20-%20BIO%20Labs%20Query" TargetMode="External"/><Relationship Id="rId13" Type="http://schemas.openxmlformats.org/officeDocument/2006/relationships/hyperlink" Target="mailto:John.Liddell@glasgow.ac.uk?subject=Costing%20Request%20Form%20-%20%20Glassblowing" TargetMode="External"/><Relationship Id="rId18" Type="http://schemas.openxmlformats.org/officeDocument/2006/relationships/hyperlink" Target="mailto:claire.wilson.2@glasgow.ac.uk?subject=Costing%20Request%20Form%20-%20%20Xray%20Diffraction" TargetMode="External"/><Relationship Id="rId26" Type="http://schemas.openxmlformats.org/officeDocument/2006/relationships/hyperlink" Target="mailto:James.Gallagher@glasgow.ac.uk?subject=Costing%20Request%20Form%20-%20%20SQUID" TargetMode="External"/><Relationship Id="rId3" Type="http://schemas.openxmlformats.org/officeDocument/2006/relationships/hyperlink" Target="mailto:Liz.Anderson@glasgow.ac.uk?subject=Costing%20Request%20Form%20-%20Robertson%20Centre%20Query" TargetMode="External"/><Relationship Id="rId21" Type="http://schemas.openxmlformats.org/officeDocument/2006/relationships/hyperlink" Target="mailto:Craig.Bradley@glasgow.ac.uk?subject=Costing%20Request%20Form%20-%20%20Solvent%20Purification%20" TargetMode="External"/><Relationship Id="rId7" Type="http://schemas.openxmlformats.org/officeDocument/2006/relationships/hyperlink" Target="mailto:%20richard.green@glasgow.ac.uk?subject=Costing%20Request%20Form%20-%20National%20Wind%20Tunnel%20Query" TargetMode="External"/><Relationship Id="rId12" Type="http://schemas.openxmlformats.org/officeDocument/2006/relationships/hyperlink" Target="mailto:%20Liene.Spruzeniece@glasgow.ac.uk?subject=Costing%20Request%20Form%20-%20GEMS:%20Geoanalytical%20Electron%20Microscopy%20&amp;%20Spectroscopy%20Centre%20(Prev.%20ISAAC)" TargetMode="External"/><Relationship Id="rId17" Type="http://schemas.openxmlformats.org/officeDocument/2006/relationships/hyperlink" Target="mailto:claire.wilson.2@glasgow.ac.uk?subject=Costing%20Request%20Form%20-%20CoSE%20Analytical%20Suite" TargetMode="External"/><Relationship Id="rId25" Type="http://schemas.openxmlformats.org/officeDocument/2006/relationships/hyperlink" Target="mailto:Christopher.Kelly.3@glasgow.ac.uk?subject=Costing%20Request%20Form%20-%20%20ICP-OES%20(Molema%20Building)" TargetMode="External"/><Relationship Id="rId2" Type="http://schemas.openxmlformats.org/officeDocument/2006/relationships/hyperlink" Target="mailto:%20john.marsh@glasgow.ac.uk?subject=Costing%20Request%20Form%20-%20James%20Watt%20Nanofabrication%20Centre%20Query" TargetMode="External"/><Relationship Id="rId16" Type="http://schemas.openxmlformats.org/officeDocument/2006/relationships/hyperlink" Target="mailto:James.Gallagher@glasgow.ac.uk?subject=Costing%20Request%20Form%20-%20%20Scanning%20Electron%20Microscope" TargetMode="External"/><Relationship Id="rId20" Type="http://schemas.openxmlformats.org/officeDocument/2006/relationships/hyperlink" Target="mailto:Andrew.Monaghan@glasgow.ac.uk?subject=Costing%20Request%20Form%20-%20%20Thermal%20Analysis" TargetMode="External"/><Relationship Id="rId29" Type="http://schemas.openxmlformats.org/officeDocument/2006/relationships/hyperlink" Target="mailto:GiovanniEnrico.Rossi@glasgow.ac.uk?subject=Costing%20Request%20Form%20-%20Mass%20Spectrometry" TargetMode="External"/><Relationship Id="rId1" Type="http://schemas.openxmlformats.org/officeDocument/2006/relationships/hyperlink" Target="mailto:polyomics@glasgow.ac.uk?subject=Costing%20Request%20Form%20-%20Polyomics%20Query" TargetMode="External"/><Relationship Id="rId6" Type="http://schemas.openxmlformats.org/officeDocument/2006/relationships/hyperlink" Target="https://www.gla.ac.uk/colleges/scienceengineering/staff/capexprocedures/" TargetMode="External"/><Relationship Id="rId11" Type="http://schemas.openxmlformats.org/officeDocument/2006/relationships/hyperlink" Target="mailto:Chong.Li@glasgow.ac.uk?subject=Costing%20Request%20Form%20-%20Electronic%20Systems%20Design%20Centre" TargetMode="External"/><Relationship Id="rId24" Type="http://schemas.openxmlformats.org/officeDocument/2006/relationships/hyperlink" Target="mailto:Christopher.Kelly.3@glasgow.ac.uk?subject=Costing%20Request%20Form%20-%20%20CD%20spectrometer%20" TargetMode="External"/><Relationship Id="rId5" Type="http://schemas.openxmlformats.org/officeDocument/2006/relationships/hyperlink" Target="mailto:Kayla.Fallon@glasgow.ac.uk?subject=Costing%20Request%20Form%20-%20Kelvin%20Nanocharacterisation%20Centre%20Query" TargetMode="External"/><Relationship Id="rId15" Type="http://schemas.openxmlformats.org/officeDocument/2006/relationships/hyperlink" Target="mailto:Andrew.Monaghan@glasgow.ac.uk?subject=Costing%20Request%20Form%20-%20%20Raman%20Spectroscopy" TargetMode="External"/><Relationship Id="rId23" Type="http://schemas.openxmlformats.org/officeDocument/2006/relationships/hyperlink" Target="mailto:Christopher.Kelly.3@glasgow.ac.uk?subject=Costing%20Request%20Form%20-%20%20BET%20Brunauer&#8211;Emmett&#8211;Teller" TargetMode="External"/><Relationship Id="rId28" Type="http://schemas.openxmlformats.org/officeDocument/2006/relationships/hyperlink" Target="mailto:Daniel.BribiescaSykes@glasgow.ac.uk?subject=Costing%20Request%20Form%20-%20microCT%20(X-ray%20computed%20tomography)%20" TargetMode="External"/><Relationship Id="rId10" Type="http://schemas.openxmlformats.org/officeDocument/2006/relationships/hyperlink" Target="mailto:claire.wilson.2@glasgow.ac.uk?subject=Costing%20Request%20Form%20-%20CoSE%20Analytical%20Suite" TargetMode="External"/><Relationship Id="rId19" Type="http://schemas.openxmlformats.org/officeDocument/2006/relationships/hyperlink" Target="mailto:claire.wilson.2@glasgow.ac.uk?subject=Costing%20Request%20Form%20-%20%20Crystallography" TargetMode="External"/><Relationship Id="rId4" Type="http://schemas.openxmlformats.org/officeDocument/2006/relationships/hyperlink" Target="mailto:June.Southall@glasgow.ac.uk?subject=Costing%20Request%20Form%20-%20Structural%20Biology%20and%20Biophysical%20Characterisation" TargetMode="External"/><Relationship Id="rId9" Type="http://schemas.openxmlformats.org/officeDocument/2006/relationships/hyperlink" Target="mailto:%20william.sloan@glasgow.ac.uk?subject=Costing%20Request%20Form%20-%20Environmental%20Labs%20Query" TargetMode="External"/><Relationship Id="rId14" Type="http://schemas.openxmlformats.org/officeDocument/2006/relationships/hyperlink" Target="mailto:Alexander.Mungall@glasgow.ac.uk?subject=Costing%20Request%20Form%20-%20%20Nuclear%20Magnetic%20Resonance%20Spectroscopy" TargetMode="External"/><Relationship Id="rId22" Type="http://schemas.openxmlformats.org/officeDocument/2006/relationships/hyperlink" Target="mailto:Christopher.Kelly.3@glasgow.ac.uk?subject=Costing%20Request%20Form%20-%20%20BET%20Brunauer&#8211;Emmett&#8211;Teller" TargetMode="External"/><Relationship Id="rId27" Type="http://schemas.openxmlformats.org/officeDocument/2006/relationships/hyperlink" Target="mailto:GiovanniEnrico.Rossi@glasgow.ac.uk?subject=Costing%20Request%20Form%20-%20Micro%20Analysis" TargetMode="External"/><Relationship Id="rId30"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la.ac.uk/undergraduate/fees/intlfees/"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gla.ac.uk/researchinstitutes/healthwellbeing/research/robertsoncentreforbiostatistics/" TargetMode="External"/><Relationship Id="rId18" Type="http://schemas.openxmlformats.org/officeDocument/2006/relationships/hyperlink" Target="https://www.gla.ac.uk/schools/engineering/research/divisions/aerospace/researchfacilities/fluiddynamictestingfacilities/nationalwindtunnelfacility/" TargetMode="External"/><Relationship Id="rId26" Type="http://schemas.openxmlformats.org/officeDocument/2006/relationships/hyperlink" Target="https://www.gla.ac.uk/schools/chemistry/analyticalservices/massspec/" TargetMode="External"/><Relationship Id="rId39" Type="http://schemas.openxmlformats.org/officeDocument/2006/relationships/hyperlink" Target="mailto:Christopher.Kelly.3@glasgow.ac.uk?subject=Costing%20Request%20Form%20-%20%20BET%20Brunauer&#8211;Emmett&#8211;Teller" TargetMode="External"/><Relationship Id="rId21" Type="http://schemas.openxmlformats.org/officeDocument/2006/relationships/hyperlink" Target="https://www.gla.ac.uk/schools/chemistry/analyticalservices/xraydiffraction/" TargetMode="External"/><Relationship Id="rId34" Type="http://schemas.openxmlformats.org/officeDocument/2006/relationships/hyperlink" Target="mailto:claire.wilson.2@glasgow.ac.uk?subject=Costing%20Request%20Form%20-%20CoSE%20Analytical%20Suite" TargetMode="External"/><Relationship Id="rId42" Type="http://schemas.openxmlformats.org/officeDocument/2006/relationships/hyperlink" Target="mailto:Christopher.Kelly.3@glasgow.ac.uk?subject=Costing%20Request%20Form%20-%20%20ICP-OES%20(Molema%20Building)" TargetMode="External"/><Relationship Id="rId47" Type="http://schemas.openxmlformats.org/officeDocument/2006/relationships/hyperlink" Target="https://www.gla.ac.uk/schools/chemistry/analyticalservices/" TargetMode="External"/><Relationship Id="rId50" Type="http://schemas.openxmlformats.org/officeDocument/2006/relationships/hyperlink" Target="https://www.gla.ac.uk/schools/chemistry/analyticalservices/" TargetMode="External"/><Relationship Id="rId55" Type="http://schemas.openxmlformats.org/officeDocument/2006/relationships/hyperlink" Target="mailto:Daniel.BribiescaSykes@glasgow.ac.uk?subject=Costing%20Request%20Form%20-%20microCT%20(X-ray%20computed%20tomograhpy)%20" TargetMode="External"/><Relationship Id="rId7" Type="http://schemas.openxmlformats.org/officeDocument/2006/relationships/hyperlink" Target="mailto:%20andrew.glidle@glasgow.ac.uk?subject=Costing%20Request%20Form%20-%20BIO%20Labs%20Query" TargetMode="External"/><Relationship Id="rId2" Type="http://schemas.openxmlformats.org/officeDocument/2006/relationships/hyperlink" Target="mailto:%20john.marsh@glasgow.ac.uk?subject=Costing%20Request%20Form%20-%20James%20Watt%20Nanofabrication%20Centre%20Query" TargetMode="External"/><Relationship Id="rId16" Type="http://schemas.openxmlformats.org/officeDocument/2006/relationships/hyperlink" Target="https://www.gla.ac.uk/schools/engineering/research/divisions/biomedical/" TargetMode="External"/><Relationship Id="rId29" Type="http://schemas.openxmlformats.org/officeDocument/2006/relationships/hyperlink" Target="mailto:%20Liene.Spruzeniece@glasgow.ac.uk?subject=Costing%20Request%20Form%20-%20GEMS:%20Geoanalytical%20Electron%20Microscopy%20&amp;%20Spectroscopy%20Centre%20(Prev.%20ISAAC)" TargetMode="External"/><Relationship Id="rId11" Type="http://schemas.openxmlformats.org/officeDocument/2006/relationships/hyperlink" Target="https://www.gla.ac.uk/colleges/scienceengineering/staff/researchsupport/collegeanalyticalsuite/" TargetMode="External"/><Relationship Id="rId24" Type="http://schemas.openxmlformats.org/officeDocument/2006/relationships/hyperlink" Target="https://www.gla.ac.uk/schools/chemistry/analyticalservices/nmr/" TargetMode="External"/><Relationship Id="rId32" Type="http://schemas.openxmlformats.org/officeDocument/2006/relationships/hyperlink" Target="mailto:Andrew.Monaghan@glasgow.ac.uk?subject=Costing%20Request%20Form%20-%20%20Raman%20Spectroscopy" TargetMode="External"/><Relationship Id="rId37" Type="http://schemas.openxmlformats.org/officeDocument/2006/relationships/hyperlink" Target="mailto:Andrew.Monaghan@glasgow.ac.uk?subject=Costing%20Request%20Form%20-%20%20Thermal%20Analysis" TargetMode="External"/><Relationship Id="rId40" Type="http://schemas.openxmlformats.org/officeDocument/2006/relationships/hyperlink" Target="mailto:Christopher.Kelly.3@glasgow.ac.uk?subject=Costing%20Request%20Form%20-%20%20BET%20Brunauer&#8211;Emmett&#8211;Teller" TargetMode="External"/><Relationship Id="rId45" Type="http://schemas.openxmlformats.org/officeDocument/2006/relationships/hyperlink" Target="https://www.gla.ac.uk/schools/chemistry/analyticalservices/" TargetMode="External"/><Relationship Id="rId53" Type="http://schemas.openxmlformats.org/officeDocument/2006/relationships/hyperlink" Target="https://www.gla.ac.uk/colleges/scienceengineering/staff/researchsupport/collegeanalyticalsuite/" TargetMode="External"/><Relationship Id="rId5" Type="http://schemas.openxmlformats.org/officeDocument/2006/relationships/hyperlink" Target="mailto:%20Kayla.Fallon@glasgow.ac.uk?subject=Costing%20Request%20Form%20-%20Kelvin%20Nanocharacterisation%20Centre%20Query" TargetMode="External"/><Relationship Id="rId19" Type="http://schemas.openxmlformats.org/officeDocument/2006/relationships/hyperlink" Target="https://www.polyomics.gla.ac.uk/" TargetMode="External"/><Relationship Id="rId4" Type="http://schemas.openxmlformats.org/officeDocument/2006/relationships/hyperlink" Target="mailto:June.Southall@glasgow.ac.uk?subject=Costing%20Request%20Form%20-%20Structural%20Biology%20and%20Biophysical%20Characterisation" TargetMode="External"/><Relationship Id="rId9" Type="http://schemas.openxmlformats.org/officeDocument/2006/relationships/hyperlink" Target="mailto:claire.wilson.2@glasgow.ac.uk?subject=Costing%20Request%20Form%20-%20CoSE%20Analytical%20Suite" TargetMode="External"/><Relationship Id="rId14" Type="http://schemas.openxmlformats.org/officeDocument/2006/relationships/hyperlink" Target="https://www.gla.ac.uk/schools/engineering/research/divisions/i_e/researchthemes/w_e/" TargetMode="External"/><Relationship Id="rId22" Type="http://schemas.openxmlformats.org/officeDocument/2006/relationships/hyperlink" Target="https://www.gla.ac.uk/schools/chemistry/analyticalservices/sem/" TargetMode="External"/><Relationship Id="rId27" Type="http://schemas.openxmlformats.org/officeDocument/2006/relationships/hyperlink" Target="https://www.gla.ac.uk/schools/chemistry/analyticalservices/glassblowing/" TargetMode="External"/><Relationship Id="rId30" Type="http://schemas.openxmlformats.org/officeDocument/2006/relationships/hyperlink" Target="mailto:John.Liddell@glasgow.ac.uk?subject=Costing%20Request%20Form%20-%20%20Glassblowing" TargetMode="External"/><Relationship Id="rId35" Type="http://schemas.openxmlformats.org/officeDocument/2006/relationships/hyperlink" Target="mailto:claire.wilson.2@glasgow.ac.uk?subject=Costing%20Request%20Form%20-%20%20Xray%20Diffraction" TargetMode="External"/><Relationship Id="rId43" Type="http://schemas.openxmlformats.org/officeDocument/2006/relationships/hyperlink" Target="mailto:James.Gallagher@glasgow.ac.uk?subject=Costing%20Request%20Form%20-%20%20SQUID" TargetMode="External"/><Relationship Id="rId48" Type="http://schemas.openxmlformats.org/officeDocument/2006/relationships/hyperlink" Target="https://www.gla.ac.uk/schools/chemistry/analyticalservices/" TargetMode="External"/><Relationship Id="rId56" Type="http://schemas.openxmlformats.org/officeDocument/2006/relationships/hyperlink" Target="mailto:GiovanniEnrico.Rossi@glasgow.ac.uk?subject=Costing%20Request%20Form%20-%20Mass%20Spectrometry" TargetMode="External"/><Relationship Id="rId8" Type="http://schemas.openxmlformats.org/officeDocument/2006/relationships/hyperlink" Target="mailto:%20william.sloan@glasgow.ac.uk?subject=Costing%20Request%20Form%20-%20Environmental%20Labs%20Query" TargetMode="External"/><Relationship Id="rId51" Type="http://schemas.openxmlformats.org/officeDocument/2006/relationships/hyperlink" Target="mailto:GiovanniEnrico.Rossi@glasgow.ac.uk?subject=Costing%20Request%20Form%20-%20Micro%20Analysis" TargetMode="External"/><Relationship Id="rId3" Type="http://schemas.openxmlformats.org/officeDocument/2006/relationships/hyperlink" Target="mailto:Liz.Anderson@glasgow.ac.uk?subject=Costing%20Request%20Form%20-%20Robertson%20Centre%20Query" TargetMode="External"/><Relationship Id="rId12" Type="http://schemas.openxmlformats.org/officeDocument/2006/relationships/hyperlink" Target="https://www.gla.ac.uk/researchinstitutes/biology/research/structuralbiologybiophysicalcharacterisationfacility/" TargetMode="External"/><Relationship Id="rId17" Type="http://schemas.openxmlformats.org/officeDocument/2006/relationships/hyperlink" Target="https://www.gla.ac.uk/research/az/jwnc/" TargetMode="External"/><Relationship Id="rId25" Type="http://schemas.openxmlformats.org/officeDocument/2006/relationships/hyperlink" Target="https://www.gla.ac.uk/schools/chemistry/analyticalservices/microanalysis/" TargetMode="External"/><Relationship Id="rId33" Type="http://schemas.openxmlformats.org/officeDocument/2006/relationships/hyperlink" Target="mailto:James.Gallagher@glasgow.ac.uk?subject=Costing%20Request%20Form%20-%20%20Scanning%20Electron%20Microscope" TargetMode="External"/><Relationship Id="rId38" Type="http://schemas.openxmlformats.org/officeDocument/2006/relationships/hyperlink" Target="mailto:Craig.Bradley@glasgow.ac.uk?subject=Costing%20Request%20Form%20-%20%20Solvent%20Purification%20" TargetMode="External"/><Relationship Id="rId46" Type="http://schemas.openxmlformats.org/officeDocument/2006/relationships/hyperlink" Target="https://www.gla.ac.uk/schools/chemistry/analyticalservices/" TargetMode="External"/><Relationship Id="rId20" Type="http://schemas.openxmlformats.org/officeDocument/2006/relationships/hyperlink" Target="https://www.gla.ac.uk/research/az/esdc/" TargetMode="External"/><Relationship Id="rId41" Type="http://schemas.openxmlformats.org/officeDocument/2006/relationships/hyperlink" Target="mailto:Christopher.Kelly.3@glasgow.ac.uk?subject=Costing%20Request%20Form%20-%20%20CD%20spectrometer%20" TargetMode="External"/><Relationship Id="rId54" Type="http://schemas.openxmlformats.org/officeDocument/2006/relationships/hyperlink" Target="mailto:claire.wilson.2@glasgow.ac.uk?subject=Costing%20Request%20Form%20-%20CoSE%20Analytical%20Suite" TargetMode="External"/><Relationship Id="rId1" Type="http://schemas.openxmlformats.org/officeDocument/2006/relationships/hyperlink" Target="mailto:polyomics@glasgow.ac.uk?subject=Costing%20Request%20Form%20-%20Polyomics%20Query" TargetMode="External"/><Relationship Id="rId6" Type="http://schemas.openxmlformats.org/officeDocument/2006/relationships/hyperlink" Target="mailto:%20richard.green@glasgow.ac.uk?subject=Costing%20Request%20Form%20-%20National%20Wind%20Tunnel%20Query" TargetMode="External"/><Relationship Id="rId15" Type="http://schemas.openxmlformats.org/officeDocument/2006/relationships/hyperlink" Target="https://www.gla.ac.uk/schools/physics/research/groups/mcmp/knc/" TargetMode="External"/><Relationship Id="rId23" Type="http://schemas.openxmlformats.org/officeDocument/2006/relationships/hyperlink" Target="https://www.gla.ac.uk/schools/chemistry/analyticalservices/ramanspectroscopy/" TargetMode="External"/><Relationship Id="rId28" Type="http://schemas.openxmlformats.org/officeDocument/2006/relationships/hyperlink" Target="https://www.gla.ac.uk/schools/ges/research/researchfacilities/isaac/" TargetMode="External"/><Relationship Id="rId36" Type="http://schemas.openxmlformats.org/officeDocument/2006/relationships/hyperlink" Target="mailto:claire.wilson.2@glasgow.ac.uk?subject=Costing%20Request%20Form%20-%20%20Crystallography" TargetMode="External"/><Relationship Id="rId49" Type="http://schemas.openxmlformats.org/officeDocument/2006/relationships/hyperlink" Target="https://www.gla.ac.uk/schools/chemistry/analyticalservices/" TargetMode="External"/><Relationship Id="rId57" Type="http://schemas.openxmlformats.org/officeDocument/2006/relationships/printerSettings" Target="../printerSettings/printerSettings6.bin"/><Relationship Id="rId10" Type="http://schemas.openxmlformats.org/officeDocument/2006/relationships/hyperlink" Target="mailto:Chong.Li@glasgow.ac.uk?subject=Costing%20Request%20Form%20-%20Electronic%20Systems%20Design%20Centre" TargetMode="External"/><Relationship Id="rId31" Type="http://schemas.openxmlformats.org/officeDocument/2006/relationships/hyperlink" Target="mailto:Alexander.Mungall@glasgow.ac.uk?subject=Costing%20Request%20Form%20-%20%20Nuclear%20Magnetic%20Resonance%20Spectroscopy" TargetMode="External"/><Relationship Id="rId44" Type="http://schemas.openxmlformats.org/officeDocument/2006/relationships/hyperlink" Target="https://www.gla.ac.uk/schools/chemistry/analyticalservices/" TargetMode="External"/><Relationship Id="rId52" Type="http://schemas.openxmlformats.org/officeDocument/2006/relationships/hyperlink" Target="https://www.gla.ac.uk/colleges/scienceengineering/staff/researchsupport/collegeanalyticalsuit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20andrew.glidle@glasgow.ac.uk?subject=Costing%20Request%20Form%20-%20BIO%20Labs%20Query" TargetMode="External"/><Relationship Id="rId13" Type="http://schemas.openxmlformats.org/officeDocument/2006/relationships/hyperlink" Target="mailto:John.Liddell@glasgow.ac.uk?subject=Costing%20Request%20Form%20-%20%20Glassblowing" TargetMode="External"/><Relationship Id="rId18" Type="http://schemas.openxmlformats.org/officeDocument/2006/relationships/hyperlink" Target="mailto:claire.wilson.2@glasgow.ac.uk?subject=Costing%20Request%20Form%20-%20%20Xray%20Diffraction" TargetMode="External"/><Relationship Id="rId26" Type="http://schemas.openxmlformats.org/officeDocument/2006/relationships/hyperlink" Target="mailto:James.Gallagher@glasgow.ac.uk?subject=Costing%20Request%20Form%20-%20%20SQUID" TargetMode="External"/><Relationship Id="rId3" Type="http://schemas.openxmlformats.org/officeDocument/2006/relationships/hyperlink" Target="mailto:%20john.marsh@glasgow.ac.uk?subject=Costing%20Request%20Form%20-%20James%20Watt%20Nanofabrication%20Centre%20Query" TargetMode="External"/><Relationship Id="rId21" Type="http://schemas.openxmlformats.org/officeDocument/2006/relationships/hyperlink" Target="mailto:Craig.Bradley@glasgow.ac.uk?subject=Costing%20Request%20Form%20-%20%20Solvent%20Purification%20" TargetMode="External"/><Relationship Id="rId7" Type="http://schemas.openxmlformats.org/officeDocument/2006/relationships/hyperlink" Target="mailto:%20richard.green@glasgow.ac.uk?subject=Costing%20Request%20Form%20-%20National%20Wind%20Tunnel%20Query" TargetMode="External"/><Relationship Id="rId12" Type="http://schemas.openxmlformats.org/officeDocument/2006/relationships/hyperlink" Target="mailto:%20Liene.Spruzeniece@glasgow.ac.uk?subject=Costing%20Request%20Form%20-%20GEMS:%20Geoanalytical%20Electron%20Microscopy%20&amp;%20Spectroscopy%20Centre%20(Prev.%20ISAAC)" TargetMode="External"/><Relationship Id="rId17" Type="http://schemas.openxmlformats.org/officeDocument/2006/relationships/hyperlink" Target="mailto:claire.wilson.2@glasgow.ac.uk?subject=Costing%20Request%20Form%20-%20CoSE%20Analytical%20Suite" TargetMode="External"/><Relationship Id="rId25" Type="http://schemas.openxmlformats.org/officeDocument/2006/relationships/hyperlink" Target="mailto:Christopher.Kelly.3@glasgow.ac.uk?subject=Costing%20Request%20Form%20-%20%20ICP-OES%20(Molema%20Building)" TargetMode="External"/><Relationship Id="rId2" Type="http://schemas.openxmlformats.org/officeDocument/2006/relationships/hyperlink" Target="mailto:polyomics@glasgow.ac.uk?subject=Costing%20Request%20Form%20-%20Polyomics%20Query" TargetMode="External"/><Relationship Id="rId16" Type="http://schemas.openxmlformats.org/officeDocument/2006/relationships/hyperlink" Target="mailto:James.Gallagher@glasgow.ac.uk?subject=Costing%20Request%20Form%20-%20%20Scanning%20Electron%20Microscope" TargetMode="External"/><Relationship Id="rId20" Type="http://schemas.openxmlformats.org/officeDocument/2006/relationships/hyperlink" Target="mailto:Andrew.Monaghan@glasgow.ac.uk?subject=Costing%20Request%20Form%20-%20%20Thermal%20Analysis" TargetMode="External"/><Relationship Id="rId29" Type="http://schemas.openxmlformats.org/officeDocument/2006/relationships/hyperlink" Target="mailto:GiovanniEnrico.Rossi@glasgow.ac.uk?subject=Costing%20Request%20Form%20-%20Mass%20Spectrometry" TargetMode="External"/><Relationship Id="rId1" Type="http://schemas.openxmlformats.org/officeDocument/2006/relationships/hyperlink" Target="https://www.gla.ac.uk/colleges/scienceengineering/staff/capexprocedures/" TargetMode="External"/><Relationship Id="rId6" Type="http://schemas.openxmlformats.org/officeDocument/2006/relationships/hyperlink" Target="mailto:Kayla.Fallon@glasgow.ac.uk?subject=Costing%20Request%20Form%20-%20Kelvin%20Nanocharacterisation%20Centre%20Query" TargetMode="External"/><Relationship Id="rId11" Type="http://schemas.openxmlformats.org/officeDocument/2006/relationships/hyperlink" Target="mailto:Chong.Li@glasgow.ac.uk?subject=Costing%20Request%20Form%20-%20Electronic%20Systems%20Design%20Centre" TargetMode="External"/><Relationship Id="rId24" Type="http://schemas.openxmlformats.org/officeDocument/2006/relationships/hyperlink" Target="mailto:Christopher.Kelly.3@glasgow.ac.uk?subject=Costing%20Request%20Form%20-%20%20CD%20spectrometer%20" TargetMode="External"/><Relationship Id="rId5" Type="http://schemas.openxmlformats.org/officeDocument/2006/relationships/hyperlink" Target="mailto:June.Southall@glasgow.ac.uk?subject=Costing%20Request%20Form%20-%20Structural%20Biology%20and%20Biophysical%20Characterisation" TargetMode="External"/><Relationship Id="rId15" Type="http://schemas.openxmlformats.org/officeDocument/2006/relationships/hyperlink" Target="mailto:Andrew.Monaghan@glasgow.ac.uk?subject=Costing%20Request%20Form%20-%20%20Raman%20Spectroscopy" TargetMode="External"/><Relationship Id="rId23" Type="http://schemas.openxmlformats.org/officeDocument/2006/relationships/hyperlink" Target="mailto:Christopher.Kelly.3@glasgow.ac.uk?subject=Costing%20Request%20Form%20-%20%20BET%20Brunauer&#8211;Emmett&#8211;Teller" TargetMode="External"/><Relationship Id="rId28" Type="http://schemas.openxmlformats.org/officeDocument/2006/relationships/hyperlink" Target="mailto:Daniel.BribiescaSykes@glasgow.ac.uk?subject=Costing%20Request%20Form%20-%20microCT%20(X-ray%20computed%20tomography)%20" TargetMode="External"/><Relationship Id="rId10" Type="http://schemas.openxmlformats.org/officeDocument/2006/relationships/hyperlink" Target="mailto:claire.wilson.2@glasgow.ac.uk?subject=Costing%20Request%20Form%20-%20CoSE%20Analytical%20Suite" TargetMode="External"/><Relationship Id="rId19" Type="http://schemas.openxmlformats.org/officeDocument/2006/relationships/hyperlink" Target="mailto:claire.wilson.2@glasgow.ac.uk?subject=Costing%20Request%20Form%20-%20%20Crystallography" TargetMode="External"/><Relationship Id="rId4" Type="http://schemas.openxmlformats.org/officeDocument/2006/relationships/hyperlink" Target="mailto:Liz.Anderson@glasgow.ac.uk?subject=Costing%20Request%20Form%20-%20Robertson%20Centre%20Query" TargetMode="External"/><Relationship Id="rId9" Type="http://schemas.openxmlformats.org/officeDocument/2006/relationships/hyperlink" Target="mailto:%20william.sloan@glasgow.ac.uk?subject=Costing%20Request%20Form%20-%20Environmental%20Labs%20Query" TargetMode="External"/><Relationship Id="rId14" Type="http://schemas.openxmlformats.org/officeDocument/2006/relationships/hyperlink" Target="mailto:Alexander.Mungall@glasgow.ac.uk?subject=Costing%20Request%20Form%20-%20%20Nuclear%20Magnetic%20Resonance%20Spectroscopy" TargetMode="External"/><Relationship Id="rId22" Type="http://schemas.openxmlformats.org/officeDocument/2006/relationships/hyperlink" Target="mailto:Christopher.Kelly.3@glasgow.ac.uk?subject=Costing%20Request%20Form%20-%20%20BET%20Brunauer&#8211;Emmett&#8211;Teller" TargetMode="External"/><Relationship Id="rId27" Type="http://schemas.openxmlformats.org/officeDocument/2006/relationships/hyperlink" Target="mailto:GiovanniEnrico.Rossi@glasgow.ac.uk?subject=Costing%20Request%20Form%20-%20Micro%20Analysis" TargetMode="External"/><Relationship Id="rId30"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mailto:%20andrew.glidle@glasgow.ac.uk?subject=Costing%20Request%20Form%20-%20BIO%20Labs%20Query" TargetMode="External"/><Relationship Id="rId13" Type="http://schemas.openxmlformats.org/officeDocument/2006/relationships/hyperlink" Target="mailto:John.Liddell@glasgow.ac.uk?subject=Costing%20Request%20Form%20-%20%20Glassblowing" TargetMode="External"/><Relationship Id="rId18" Type="http://schemas.openxmlformats.org/officeDocument/2006/relationships/hyperlink" Target="mailto:claire.wilson.2@glasgow.ac.uk?subject=Costing%20Request%20Form%20-%20%20Xray%20Diffraction" TargetMode="External"/><Relationship Id="rId26" Type="http://schemas.openxmlformats.org/officeDocument/2006/relationships/hyperlink" Target="mailto:James.Gallagher@glasgow.ac.uk?subject=Costing%20Request%20Form%20-%20%20SQUID" TargetMode="External"/><Relationship Id="rId3" Type="http://schemas.openxmlformats.org/officeDocument/2006/relationships/hyperlink" Target="mailto:%20john.marsh@glasgow.ac.uk?subject=Costing%20Request%20Form%20-%20James%20Watt%20Nanofabrication%20Centre%20Query" TargetMode="External"/><Relationship Id="rId21" Type="http://schemas.openxmlformats.org/officeDocument/2006/relationships/hyperlink" Target="mailto:Craig.Bradley@glasgow.ac.uk?subject=Costing%20Request%20Form%20-%20%20Solvent%20Purification%20" TargetMode="External"/><Relationship Id="rId7" Type="http://schemas.openxmlformats.org/officeDocument/2006/relationships/hyperlink" Target="mailto:%20richard.green@glasgow.ac.uk?subject=Costing%20Request%20Form%20-%20National%20Wind%20Tunnel%20Query" TargetMode="External"/><Relationship Id="rId12" Type="http://schemas.openxmlformats.org/officeDocument/2006/relationships/hyperlink" Target="mailto:%20Liene.Spruzeniece@glasgow.ac.uk?subject=Costing%20Request%20Form%20-%20GEMS:%20Geoanalytical%20Electron%20Microscopy%20&amp;%20Spectroscopy%20Centre%20(Prev.%20ISAAC)" TargetMode="External"/><Relationship Id="rId17" Type="http://schemas.openxmlformats.org/officeDocument/2006/relationships/hyperlink" Target="mailto:claire.wilson.2@glasgow.ac.uk?subject=Costing%20Request%20Form%20-%20CoSE%20Analytical%20Suite" TargetMode="External"/><Relationship Id="rId25" Type="http://schemas.openxmlformats.org/officeDocument/2006/relationships/hyperlink" Target="mailto:Christopher.Kelly.3@glasgow.ac.uk?subject=Costing%20Request%20Form%20-%20%20ICP-OES%20(Molema%20Building)" TargetMode="External"/><Relationship Id="rId2" Type="http://schemas.openxmlformats.org/officeDocument/2006/relationships/hyperlink" Target="mailto:polyomics@glasgow.ac.uk?subject=Costing%20Request%20Form%20-%20Polyomics%20Query" TargetMode="External"/><Relationship Id="rId16" Type="http://schemas.openxmlformats.org/officeDocument/2006/relationships/hyperlink" Target="mailto:James.Gallagher@glasgow.ac.uk?subject=Costing%20Request%20Form%20-%20%20Scanning%20Electron%20Microscope" TargetMode="External"/><Relationship Id="rId20" Type="http://schemas.openxmlformats.org/officeDocument/2006/relationships/hyperlink" Target="mailto:Andrew.Monaghan@glasgow.ac.uk?subject=Costing%20Request%20Form%20-%20%20Thermal%20Analysis" TargetMode="External"/><Relationship Id="rId29" Type="http://schemas.openxmlformats.org/officeDocument/2006/relationships/hyperlink" Target="mailto:GiovanniEnrico.Rossi@glasgow.ac.uk?subject=Costing%20Request%20Form%20-%20Mass%20Spectrometry" TargetMode="External"/><Relationship Id="rId1" Type="http://schemas.openxmlformats.org/officeDocument/2006/relationships/hyperlink" Target="https://www.gla.ac.uk/colleges/scienceengineering/staff/capexprocedures/" TargetMode="External"/><Relationship Id="rId6" Type="http://schemas.openxmlformats.org/officeDocument/2006/relationships/hyperlink" Target="mailto:Kayla.Fallon@glasgow.ac.uk?subject=Costing%20Request%20Form%20-%20Kelvin%20Nanocharacterisation%20Centre%20Query" TargetMode="External"/><Relationship Id="rId11" Type="http://schemas.openxmlformats.org/officeDocument/2006/relationships/hyperlink" Target="mailto:Chong.Li@glasgow.ac.uk?subject=Costing%20Request%20Form%20-%20Electronic%20Systems%20Design%20Centre" TargetMode="External"/><Relationship Id="rId24" Type="http://schemas.openxmlformats.org/officeDocument/2006/relationships/hyperlink" Target="mailto:Christopher.Kelly.3@glasgow.ac.uk?subject=Costing%20Request%20Form%20-%20%20CD%20spectrometer%20" TargetMode="External"/><Relationship Id="rId5" Type="http://schemas.openxmlformats.org/officeDocument/2006/relationships/hyperlink" Target="mailto:June.Southall@glasgow.ac.uk?subject=Costing%20Request%20Form%20-%20Structural%20Biology%20and%20Biophysical%20Characterisation" TargetMode="External"/><Relationship Id="rId15" Type="http://schemas.openxmlformats.org/officeDocument/2006/relationships/hyperlink" Target="mailto:Andrew.Monaghan@glasgow.ac.uk?subject=Costing%20Request%20Form%20-%20%20Raman%20Spectroscopy" TargetMode="External"/><Relationship Id="rId23" Type="http://schemas.openxmlformats.org/officeDocument/2006/relationships/hyperlink" Target="mailto:Christopher.Kelly.3@glasgow.ac.uk?subject=Costing%20Request%20Form%20-%20%20BET%20Brunauer&#8211;Emmett&#8211;Teller" TargetMode="External"/><Relationship Id="rId28" Type="http://schemas.openxmlformats.org/officeDocument/2006/relationships/hyperlink" Target="mailto:Daniel.BribiescaSykes@glasgow.ac.uk?subject=Costing%20Request%20Form%20-%20microCT%20(X-ray%20computed%20tomography)%20" TargetMode="External"/><Relationship Id="rId10" Type="http://schemas.openxmlformats.org/officeDocument/2006/relationships/hyperlink" Target="mailto:claire.wilson.2@glasgow.ac.uk?subject=Costing%20Request%20Form%20-%20CoSE%20Analytical%20Suite" TargetMode="External"/><Relationship Id="rId19" Type="http://schemas.openxmlformats.org/officeDocument/2006/relationships/hyperlink" Target="mailto:claire.wilson.2@glasgow.ac.uk?subject=Costing%20Request%20Form%20-%20%20Crystallography" TargetMode="External"/><Relationship Id="rId4" Type="http://schemas.openxmlformats.org/officeDocument/2006/relationships/hyperlink" Target="mailto:Liz.Anderson@glasgow.ac.uk?subject=Costing%20Request%20Form%20-%20Robertson%20Centre%20Query" TargetMode="External"/><Relationship Id="rId9" Type="http://schemas.openxmlformats.org/officeDocument/2006/relationships/hyperlink" Target="mailto:%20william.sloan@glasgow.ac.uk?subject=Costing%20Request%20Form%20-%20Environmental%20Labs%20Query" TargetMode="External"/><Relationship Id="rId14" Type="http://schemas.openxmlformats.org/officeDocument/2006/relationships/hyperlink" Target="mailto:Alexander.Mungall@glasgow.ac.uk?subject=Costing%20Request%20Form%20-%20%20Nuclear%20Magnetic%20Resonance%20Spectroscopy" TargetMode="External"/><Relationship Id="rId22" Type="http://schemas.openxmlformats.org/officeDocument/2006/relationships/hyperlink" Target="mailto:Christopher.Kelly.3@glasgow.ac.uk?subject=Costing%20Request%20Form%20-%20%20BET%20Brunauer&#8211;Emmett&#8211;Teller" TargetMode="External"/><Relationship Id="rId27" Type="http://schemas.openxmlformats.org/officeDocument/2006/relationships/hyperlink" Target="mailto:GiovanniEnrico.Rossi@glasgow.ac.uk?subject=Costing%20Request%20Form%20-%20Micro%20Analysis" TargetMode="External"/><Relationship Id="rId30"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mailto:%20andrew.glidle@glasgow.ac.uk?subject=Costing%20Request%20Form%20-%20BIO%20Labs%20Query" TargetMode="External"/><Relationship Id="rId13" Type="http://schemas.openxmlformats.org/officeDocument/2006/relationships/hyperlink" Target="mailto:John.Liddell@glasgow.ac.uk?subject=Costing%20Request%20Form%20-%20%20Glassblowing" TargetMode="External"/><Relationship Id="rId18" Type="http://schemas.openxmlformats.org/officeDocument/2006/relationships/hyperlink" Target="mailto:claire.wilson.2@glasgow.ac.uk?subject=Costing%20Request%20Form%20-%20%20Xray%20Diffraction" TargetMode="External"/><Relationship Id="rId26" Type="http://schemas.openxmlformats.org/officeDocument/2006/relationships/hyperlink" Target="mailto:James.Gallagher@glasgow.ac.uk?subject=Costing%20Request%20Form%20-%20%20SQUID" TargetMode="External"/><Relationship Id="rId3" Type="http://schemas.openxmlformats.org/officeDocument/2006/relationships/hyperlink" Target="mailto:%20john.marsh@glasgow.ac.uk?subject=Costing%20Request%20Form%20-%20James%20Watt%20Nanofabrication%20Centre%20Query" TargetMode="External"/><Relationship Id="rId21" Type="http://schemas.openxmlformats.org/officeDocument/2006/relationships/hyperlink" Target="mailto:Craig.Bradley@glasgow.ac.uk?subject=Costing%20Request%20Form%20-%20%20Solvent%20Purification%20" TargetMode="External"/><Relationship Id="rId7" Type="http://schemas.openxmlformats.org/officeDocument/2006/relationships/hyperlink" Target="mailto:%20richard.green@glasgow.ac.uk?subject=Costing%20Request%20Form%20-%20National%20Wind%20Tunnel%20Query" TargetMode="External"/><Relationship Id="rId12" Type="http://schemas.openxmlformats.org/officeDocument/2006/relationships/hyperlink" Target="mailto:%20Liene.Spruzeniece@glasgow.ac.uk?subject=Costing%20Request%20Form%20-%20GEMS:%20Geoanalytical%20Electron%20Microscopy%20&amp;%20Spectroscopy%20Centre%20(Prev.%20ISAAC)" TargetMode="External"/><Relationship Id="rId17" Type="http://schemas.openxmlformats.org/officeDocument/2006/relationships/hyperlink" Target="mailto:claire.wilson.2@glasgow.ac.uk?subject=Costing%20Request%20Form%20-%20CoSE%20Analytical%20Suite" TargetMode="External"/><Relationship Id="rId25" Type="http://schemas.openxmlformats.org/officeDocument/2006/relationships/hyperlink" Target="mailto:Christopher.Kelly.3@glasgow.ac.uk?subject=Costing%20Request%20Form%20-%20%20ICP-OES%20(Molema%20Building)" TargetMode="External"/><Relationship Id="rId2" Type="http://schemas.openxmlformats.org/officeDocument/2006/relationships/hyperlink" Target="mailto:polyomics@glasgow.ac.uk?subject=Costing%20Request%20Form%20-%20Polyomics%20Query" TargetMode="External"/><Relationship Id="rId16" Type="http://schemas.openxmlformats.org/officeDocument/2006/relationships/hyperlink" Target="mailto:James.Gallagher@glasgow.ac.uk?subject=Costing%20Request%20Form%20-%20%20Scanning%20Electron%20Microscope" TargetMode="External"/><Relationship Id="rId20" Type="http://schemas.openxmlformats.org/officeDocument/2006/relationships/hyperlink" Target="mailto:Andrew.Monaghan@glasgow.ac.uk?subject=Costing%20Request%20Form%20-%20%20Thermal%20Analysis" TargetMode="External"/><Relationship Id="rId29" Type="http://schemas.openxmlformats.org/officeDocument/2006/relationships/hyperlink" Target="mailto:GiovanniEnrico.Rossi@glasgow.ac.uk?subject=Costing%20Request%20Form%20-%20Mass%20Spectrometry" TargetMode="External"/><Relationship Id="rId1" Type="http://schemas.openxmlformats.org/officeDocument/2006/relationships/hyperlink" Target="https://www.gla.ac.uk/colleges/scienceengineering/staff/capexprocedures/" TargetMode="External"/><Relationship Id="rId6" Type="http://schemas.openxmlformats.org/officeDocument/2006/relationships/hyperlink" Target="mailto:Kayla.Fallon@glasgow.ac.uk?subject=Costing%20Request%20Form%20-%20Kelvin%20Nanocharacterisation%20Centre%20Query" TargetMode="External"/><Relationship Id="rId11" Type="http://schemas.openxmlformats.org/officeDocument/2006/relationships/hyperlink" Target="mailto:Chong.Li@glasgow.ac.uk?subject=Costing%20Request%20Form%20-%20Electronic%20Systems%20Design%20Centre" TargetMode="External"/><Relationship Id="rId24" Type="http://schemas.openxmlformats.org/officeDocument/2006/relationships/hyperlink" Target="mailto:Christopher.Kelly.3@glasgow.ac.uk?subject=Costing%20Request%20Form%20-%20%20CD%20spectrometer%20" TargetMode="External"/><Relationship Id="rId5" Type="http://schemas.openxmlformats.org/officeDocument/2006/relationships/hyperlink" Target="mailto:June.Southall@glasgow.ac.uk?subject=Costing%20Request%20Form%20-%20Structural%20Biology%20and%20Biophysical%20Characterisation" TargetMode="External"/><Relationship Id="rId15" Type="http://schemas.openxmlformats.org/officeDocument/2006/relationships/hyperlink" Target="mailto:Andrew.Monaghan@glasgow.ac.uk?subject=Costing%20Request%20Form%20-%20%20Raman%20Spectroscopy" TargetMode="External"/><Relationship Id="rId23" Type="http://schemas.openxmlformats.org/officeDocument/2006/relationships/hyperlink" Target="mailto:Christopher.Kelly.3@glasgow.ac.uk?subject=Costing%20Request%20Form%20-%20%20BET%20Brunauer&#8211;Emmett&#8211;Teller" TargetMode="External"/><Relationship Id="rId28" Type="http://schemas.openxmlformats.org/officeDocument/2006/relationships/hyperlink" Target="mailto:Daniel.BribiescaSykes@glasgow.ac.uk?subject=Costing%20Request%20Form%20-%20microCT%20(X-ray%20computed%20tomography)%20" TargetMode="External"/><Relationship Id="rId10" Type="http://schemas.openxmlformats.org/officeDocument/2006/relationships/hyperlink" Target="mailto:claire.wilson.2@glasgow.ac.uk?subject=Costing%20Request%20Form%20-%20CoSE%20Analytical%20Suite" TargetMode="External"/><Relationship Id="rId19" Type="http://schemas.openxmlformats.org/officeDocument/2006/relationships/hyperlink" Target="mailto:claire.wilson.2@glasgow.ac.uk?subject=Costing%20Request%20Form%20-%20%20Crystallography" TargetMode="External"/><Relationship Id="rId4" Type="http://schemas.openxmlformats.org/officeDocument/2006/relationships/hyperlink" Target="mailto:Liz.Anderson@glasgow.ac.uk?subject=Costing%20Request%20Form%20-%20Robertson%20Centre%20Query" TargetMode="External"/><Relationship Id="rId9" Type="http://schemas.openxmlformats.org/officeDocument/2006/relationships/hyperlink" Target="mailto:%20william.sloan@glasgow.ac.uk?subject=Costing%20Request%20Form%20-%20Environmental%20Labs%20Query" TargetMode="External"/><Relationship Id="rId14" Type="http://schemas.openxmlformats.org/officeDocument/2006/relationships/hyperlink" Target="mailto:Alexander.Mungall@glasgow.ac.uk?subject=Costing%20Request%20Form%20-%20%20Nuclear%20Magnetic%20Resonance%20Spectroscopy" TargetMode="External"/><Relationship Id="rId22" Type="http://schemas.openxmlformats.org/officeDocument/2006/relationships/hyperlink" Target="mailto:Christopher.Kelly.3@glasgow.ac.uk?subject=Costing%20Request%20Form%20-%20%20BET%20Brunauer&#8211;Emmett&#8211;Teller" TargetMode="External"/><Relationship Id="rId27" Type="http://schemas.openxmlformats.org/officeDocument/2006/relationships/hyperlink" Target="mailto:GiovanniEnrico.Rossi@glasgow.ac.uk?subject=Costing%20Request%20Form%20-%20Micro%20Analysis" TargetMode="External"/><Relationship Id="rId30"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A9286-775C-46EB-84BD-E8A093DDF835}">
  <sheetPr>
    <pageSetUpPr fitToPage="1"/>
  </sheetPr>
  <dimension ref="B1:V50"/>
  <sheetViews>
    <sheetView zoomScaleNormal="100" workbookViewId="0">
      <selection activeCell="I57" sqref="I57"/>
    </sheetView>
  </sheetViews>
  <sheetFormatPr baseColWidth="10" defaultColWidth="9.1640625" defaultRowHeight="13" x14ac:dyDescent="0.15"/>
  <cols>
    <col min="1" max="1" width="3" style="234" customWidth="1"/>
    <col min="2" max="2" width="5" style="234" customWidth="1"/>
    <col min="3" max="3" width="2.5" style="234" customWidth="1"/>
    <col min="4" max="13" width="9.1640625" style="234"/>
    <col min="14" max="14" width="5" style="234" customWidth="1"/>
    <col min="15" max="22" width="9.1640625" style="234"/>
    <col min="23" max="23" width="3" style="234" customWidth="1"/>
    <col min="24" max="16384" width="9.1640625" style="234"/>
  </cols>
  <sheetData>
    <row r="1" spans="2:22" ht="14" thickBot="1" x14ac:dyDescent="0.2"/>
    <row r="2" spans="2:22" x14ac:dyDescent="0.15">
      <c r="B2" s="236"/>
      <c r="C2" s="237"/>
      <c r="D2" s="237"/>
      <c r="E2" s="237"/>
      <c r="F2" s="237"/>
      <c r="G2" s="237"/>
      <c r="H2" s="237"/>
      <c r="I2" s="237"/>
      <c r="J2" s="237"/>
      <c r="K2" s="237"/>
      <c r="L2" s="237"/>
      <c r="M2" s="237"/>
      <c r="N2" s="237"/>
      <c r="O2" s="237"/>
      <c r="P2" s="237"/>
      <c r="Q2" s="237"/>
      <c r="R2" s="237"/>
      <c r="S2" s="237"/>
      <c r="T2" s="237"/>
      <c r="U2" s="237"/>
      <c r="V2" s="238"/>
    </row>
    <row r="3" spans="2:22" x14ac:dyDescent="0.15">
      <c r="B3" s="239"/>
      <c r="C3" s="233" t="s">
        <v>0</v>
      </c>
      <c r="V3" s="240"/>
    </row>
    <row r="4" spans="2:22" x14ac:dyDescent="0.15">
      <c r="B4" s="239"/>
      <c r="C4" s="233"/>
      <c r="V4" s="240"/>
    </row>
    <row r="5" spans="2:22" x14ac:dyDescent="0.15">
      <c r="B5" s="239"/>
      <c r="C5" s="234" t="s">
        <v>1</v>
      </c>
      <c r="V5" s="240"/>
    </row>
    <row r="6" spans="2:22" x14ac:dyDescent="0.15">
      <c r="B6" s="239"/>
      <c r="C6" s="234" t="s">
        <v>2</v>
      </c>
      <c r="V6" s="240"/>
    </row>
    <row r="7" spans="2:22" x14ac:dyDescent="0.15">
      <c r="B7" s="239"/>
      <c r="C7" s="234" t="s">
        <v>3</v>
      </c>
      <c r="V7" s="240"/>
    </row>
    <row r="8" spans="2:22" x14ac:dyDescent="0.15">
      <c r="B8" s="239"/>
      <c r="C8" s="233"/>
      <c r="V8" s="240"/>
    </row>
    <row r="9" spans="2:22" x14ac:dyDescent="0.15">
      <c r="B9" s="239">
        <v>1</v>
      </c>
      <c r="C9" s="247" t="s">
        <v>4</v>
      </c>
      <c r="G9" s="234" t="s">
        <v>5</v>
      </c>
      <c r="K9" s="247"/>
      <c r="V9" s="240"/>
    </row>
    <row r="10" spans="2:22" ht="14" x14ac:dyDescent="0.15">
      <c r="B10" s="239"/>
      <c r="C10" s="234" t="s">
        <v>6</v>
      </c>
      <c r="L10" s="241"/>
      <c r="N10" s="242"/>
      <c r="O10" s="243"/>
      <c r="V10" s="240"/>
    </row>
    <row r="11" spans="2:22" x14ac:dyDescent="0.15">
      <c r="B11" s="239"/>
      <c r="C11" s="234" t="s">
        <v>7</v>
      </c>
      <c r="V11" s="240"/>
    </row>
    <row r="12" spans="2:22" x14ac:dyDescent="0.15">
      <c r="B12" s="239"/>
      <c r="C12" s="234" t="s">
        <v>8</v>
      </c>
      <c r="D12" s="234" t="s">
        <v>9</v>
      </c>
      <c r="V12" s="240"/>
    </row>
    <row r="13" spans="2:22" x14ac:dyDescent="0.15">
      <c r="B13" s="239"/>
      <c r="C13" s="234" t="s">
        <v>8</v>
      </c>
      <c r="D13" s="234" t="s">
        <v>10</v>
      </c>
      <c r="V13" s="240"/>
    </row>
    <row r="14" spans="2:22" x14ac:dyDescent="0.15">
      <c r="B14" s="239"/>
      <c r="C14" s="234" t="s">
        <v>8</v>
      </c>
      <c r="D14" s="234" t="s">
        <v>11</v>
      </c>
      <c r="V14" s="240"/>
    </row>
    <row r="15" spans="2:22" x14ac:dyDescent="0.15">
      <c r="B15" s="239"/>
      <c r="C15" s="234" t="s">
        <v>8</v>
      </c>
      <c r="D15" s="234" t="s">
        <v>12</v>
      </c>
      <c r="V15" s="240"/>
    </row>
    <row r="16" spans="2:22" x14ac:dyDescent="0.15">
      <c r="B16" s="239"/>
      <c r="C16" s="234" t="s">
        <v>8</v>
      </c>
      <c r="D16" s="234" t="s">
        <v>13</v>
      </c>
      <c r="V16" s="240"/>
    </row>
    <row r="17" spans="2:22" x14ac:dyDescent="0.15">
      <c r="B17" s="239"/>
      <c r="C17" s="234" t="s">
        <v>8</v>
      </c>
      <c r="D17" s="234" t="s">
        <v>14</v>
      </c>
      <c r="V17" s="240"/>
    </row>
    <row r="18" spans="2:22" x14ac:dyDescent="0.15">
      <c r="B18" s="239"/>
      <c r="V18" s="240"/>
    </row>
    <row r="19" spans="2:22" x14ac:dyDescent="0.15">
      <c r="B19" s="239">
        <v>2</v>
      </c>
      <c r="C19" s="247" t="s">
        <v>15</v>
      </c>
      <c r="G19" s="234" t="s">
        <v>5</v>
      </c>
      <c r="V19" s="240"/>
    </row>
    <row r="20" spans="2:22" x14ac:dyDescent="0.15">
      <c r="B20" s="239"/>
      <c r="C20" s="234" t="s">
        <v>16</v>
      </c>
      <c r="V20" s="240"/>
    </row>
    <row r="21" spans="2:22" x14ac:dyDescent="0.15">
      <c r="B21" s="239"/>
      <c r="C21" s="234" t="s">
        <v>17</v>
      </c>
      <c r="V21" s="240"/>
    </row>
    <row r="22" spans="2:22" x14ac:dyDescent="0.15">
      <c r="B22" s="239"/>
      <c r="V22" s="240"/>
    </row>
    <row r="23" spans="2:22" x14ac:dyDescent="0.15">
      <c r="B23" s="239">
        <v>3</v>
      </c>
      <c r="C23" s="247" t="s">
        <v>18</v>
      </c>
      <c r="F23" s="234" t="s">
        <v>5</v>
      </c>
      <c r="V23" s="240"/>
    </row>
    <row r="24" spans="2:22" x14ac:dyDescent="0.15">
      <c r="B24" s="239"/>
      <c r="C24" s="234" t="s">
        <v>19</v>
      </c>
      <c r="V24" s="240"/>
    </row>
    <row r="25" spans="2:22" x14ac:dyDescent="0.15">
      <c r="B25" s="239"/>
      <c r="C25" s="234" t="s">
        <v>20</v>
      </c>
      <c r="V25" s="240"/>
    </row>
    <row r="26" spans="2:22" x14ac:dyDescent="0.15">
      <c r="B26" s="239"/>
      <c r="C26" s="234" t="s">
        <v>21</v>
      </c>
      <c r="V26" s="240"/>
    </row>
    <row r="27" spans="2:22" x14ac:dyDescent="0.15">
      <c r="B27" s="239"/>
      <c r="C27" s="234" t="s">
        <v>7</v>
      </c>
      <c r="V27" s="240"/>
    </row>
    <row r="28" spans="2:22" x14ac:dyDescent="0.15">
      <c r="B28" s="239"/>
      <c r="C28" s="234" t="s">
        <v>8</v>
      </c>
      <c r="D28" s="234" t="s">
        <v>22</v>
      </c>
      <c r="V28" s="240"/>
    </row>
    <row r="29" spans="2:22" x14ac:dyDescent="0.15">
      <c r="B29" s="239"/>
      <c r="C29" s="234" t="s">
        <v>8</v>
      </c>
      <c r="D29" s="234" t="s">
        <v>23</v>
      </c>
      <c r="V29" s="240"/>
    </row>
    <row r="30" spans="2:22" x14ac:dyDescent="0.15">
      <c r="B30" s="239"/>
      <c r="C30" s="234" t="s">
        <v>8</v>
      </c>
      <c r="D30" s="234" t="s">
        <v>24</v>
      </c>
      <c r="V30" s="240"/>
    </row>
    <row r="31" spans="2:22" x14ac:dyDescent="0.15">
      <c r="B31" s="239"/>
      <c r="C31" s="234" t="s">
        <v>8</v>
      </c>
      <c r="D31" s="234" t="s">
        <v>25</v>
      </c>
      <c r="V31" s="240"/>
    </row>
    <row r="32" spans="2:22" x14ac:dyDescent="0.15">
      <c r="B32" s="239"/>
      <c r="C32" s="234" t="s">
        <v>8</v>
      </c>
      <c r="D32" s="234" t="s">
        <v>26</v>
      </c>
      <c r="V32" s="240"/>
    </row>
    <row r="33" spans="2:22" x14ac:dyDescent="0.15">
      <c r="B33" s="239"/>
      <c r="C33" s="234" t="s">
        <v>8</v>
      </c>
      <c r="D33" s="234" t="s">
        <v>27</v>
      </c>
      <c r="V33" s="240"/>
    </row>
    <row r="34" spans="2:22" x14ac:dyDescent="0.15">
      <c r="B34" s="239"/>
      <c r="V34" s="240"/>
    </row>
    <row r="35" spans="2:22" x14ac:dyDescent="0.15">
      <c r="B35" s="239">
        <v>4</v>
      </c>
      <c r="C35" s="247" t="s">
        <v>28</v>
      </c>
      <c r="F35" s="163" t="s">
        <v>29</v>
      </c>
      <c r="V35" s="240"/>
    </row>
    <row r="36" spans="2:22" x14ac:dyDescent="0.15">
      <c r="B36" s="239"/>
      <c r="C36" s="234" t="s">
        <v>30</v>
      </c>
      <c r="V36" s="240"/>
    </row>
    <row r="37" spans="2:22" x14ac:dyDescent="0.15">
      <c r="B37" s="239"/>
      <c r="C37" s="234" t="s">
        <v>31</v>
      </c>
      <c r="V37" s="240"/>
    </row>
    <row r="38" spans="2:22" x14ac:dyDescent="0.15">
      <c r="B38" s="239"/>
      <c r="C38" s="234" t="s">
        <v>32</v>
      </c>
      <c r="V38" s="240"/>
    </row>
    <row r="39" spans="2:22" x14ac:dyDescent="0.15">
      <c r="B39" s="239"/>
      <c r="V39" s="240"/>
    </row>
    <row r="40" spans="2:22" x14ac:dyDescent="0.15">
      <c r="B40" s="239">
        <v>5</v>
      </c>
      <c r="C40" s="247" t="s">
        <v>33</v>
      </c>
      <c r="F40" s="163" t="s">
        <v>34</v>
      </c>
      <c r="V40" s="240"/>
    </row>
    <row r="41" spans="2:22" x14ac:dyDescent="0.15">
      <c r="B41" s="239"/>
      <c r="C41" s="234" t="s">
        <v>35</v>
      </c>
      <c r="V41" s="240"/>
    </row>
    <row r="42" spans="2:22" x14ac:dyDescent="0.15">
      <c r="B42" s="239"/>
      <c r="V42" s="240"/>
    </row>
    <row r="43" spans="2:22" x14ac:dyDescent="0.15">
      <c r="B43" s="239">
        <v>6</v>
      </c>
      <c r="C43" s="247" t="s">
        <v>36</v>
      </c>
      <c r="F43" s="163" t="s">
        <v>37</v>
      </c>
      <c r="V43" s="240"/>
    </row>
    <row r="44" spans="2:22" x14ac:dyDescent="0.15">
      <c r="B44" s="239"/>
      <c r="C44" s="234" t="s">
        <v>38</v>
      </c>
      <c r="V44" s="240"/>
    </row>
    <row r="45" spans="2:22" ht="14" thickBot="1" x14ac:dyDescent="0.2">
      <c r="B45" s="244"/>
      <c r="C45" s="245"/>
      <c r="D45" s="245"/>
      <c r="E45" s="245"/>
      <c r="F45" s="245"/>
      <c r="G45" s="245"/>
      <c r="H45" s="245"/>
      <c r="I45" s="245"/>
      <c r="J45" s="245"/>
      <c r="K45" s="245"/>
      <c r="L45" s="245"/>
      <c r="M45" s="245"/>
      <c r="N45" s="245"/>
      <c r="O45" s="245"/>
      <c r="P45" s="245"/>
      <c r="Q45" s="245"/>
      <c r="R45" s="245"/>
      <c r="S45" s="245"/>
      <c r="T45" s="245"/>
      <c r="U45" s="245"/>
      <c r="V45" s="246"/>
    </row>
    <row r="47" spans="2:22" x14ac:dyDescent="0.15">
      <c r="B47" s="234" t="s">
        <v>39</v>
      </c>
    </row>
    <row r="48" spans="2:22" x14ac:dyDescent="0.15">
      <c r="B48" s="234" t="s">
        <v>40</v>
      </c>
    </row>
    <row r="49" spans="2:2" x14ac:dyDescent="0.15">
      <c r="B49" s="234" t="s">
        <v>41</v>
      </c>
    </row>
    <row r="50" spans="2:2" x14ac:dyDescent="0.15">
      <c r="B50" s="234" t="s">
        <v>42</v>
      </c>
    </row>
  </sheetData>
  <hyperlinks>
    <hyperlink ref="C9" location="'Application Information'!C9" display="Application Information " xr:uid="{0F8602EB-B0BA-424C-83DE-F289C804E7C3}"/>
    <hyperlink ref="C19" location="Governance!D3" display="GOVERNANCE QUESTIONS" xr:uid="{98CD752F-4866-4B28-9E97-8E65275FA5EE}"/>
    <hyperlink ref="C23" location="'PI Costing'!F6" display="PI COSTING" xr:uid="{61BDE96B-17CF-4914-BE2F-F91FEB9339DC}"/>
    <hyperlink ref="C35" location="'Studentship (if req''d)'!C4" display="STUDENTSHIP " xr:uid="{75FF8A20-2DCF-45DF-80CC-42B8C30046FD}"/>
    <hyperlink ref="C40" location="'Facilities (if req''d)'!Print_Area" display="FACILITIES" xr:uid="{0369BD37-8894-475E-919B-59ABE93B35A9}"/>
    <hyperlink ref="C43" location="Instructions!C7" display="COI COSTING 1" xr:uid="{F23E4375-052B-404D-A3EC-E8F144CECF49}"/>
  </hyperlinks>
  <pageMargins left="0.7" right="0.7" top="0.75" bottom="0.75" header="0.3" footer="0.3"/>
  <pageSetup paperSize="9" scale="73" orientation="landscape" horizontalDpi="1200" verticalDpi="1200" r:id="rId1"/>
  <headerFooter>
    <oddFooter xml:space="preserve">&amp;LAuthor: Andrew Wilson (CoSE)
Date Issued: 13/11/19
&amp;CFM - 010 - Project Costing Request Form – CoSE&amp;RVersion: 01
Review Date: 12/11/20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8A0-10FA-4370-8A42-C2EC5020A3A8}">
  <sheetPr>
    <tabColor theme="7" tint="0.79998168889431442"/>
    <pageSetUpPr fitToPage="1"/>
  </sheetPr>
  <dimension ref="B1:S108"/>
  <sheetViews>
    <sheetView zoomScale="80" zoomScaleNormal="80" workbookViewId="0"/>
  </sheetViews>
  <sheetFormatPr baseColWidth="10" defaultColWidth="9.1640625" defaultRowHeight="15" outlineLevelCol="1" x14ac:dyDescent="0.2"/>
  <cols>
    <col min="1" max="1" width="3.5" style="39" customWidth="1"/>
    <col min="2" max="2" width="45" style="39" customWidth="1"/>
    <col min="3" max="3" width="51" style="39" bestFit="1" customWidth="1"/>
    <col min="4" max="5" width="15" style="39" customWidth="1"/>
    <col min="6" max="6" width="19.1640625" style="39" customWidth="1"/>
    <col min="7" max="7" width="4.83203125" style="39" customWidth="1"/>
    <col min="8" max="8" width="52.5" style="39" customWidth="1"/>
    <col min="9" max="9" width="32.5" style="39" customWidth="1"/>
    <col min="10" max="10" width="8.1640625" style="39" bestFit="1" customWidth="1"/>
    <col min="11" max="15" width="15.5" style="39" customWidth="1"/>
    <col min="16" max="16" width="18.1640625" style="39" customWidth="1"/>
    <col min="17" max="17" width="9.1640625" style="39"/>
    <col min="18" max="18" width="19.83203125" style="39" hidden="1" customWidth="1" outlineLevel="1"/>
    <col min="19" max="19" width="9.1640625" style="39" customWidth="1" collapsed="1"/>
    <col min="20" max="16384" width="9.1640625" style="39"/>
  </cols>
  <sheetData>
    <row r="1" spans="2:19" ht="15.75" customHeight="1" thickBot="1" x14ac:dyDescent="0.25">
      <c r="S1" s="185" t="s">
        <v>120</v>
      </c>
    </row>
    <row r="2" spans="2:19" ht="15.75" customHeight="1" thickBot="1" x14ac:dyDescent="0.25">
      <c r="B2" s="322" t="s">
        <v>121</v>
      </c>
      <c r="C2" s="323"/>
      <c r="D2" s="323"/>
      <c r="E2" s="323"/>
      <c r="F2" s="324"/>
      <c r="H2" s="322" t="s">
        <v>122</v>
      </c>
      <c r="I2" s="323"/>
      <c r="J2" s="323"/>
      <c r="K2" s="323"/>
      <c r="L2" s="323"/>
      <c r="M2" s="323"/>
      <c r="N2" s="323"/>
      <c r="O2" s="323"/>
      <c r="P2" s="324"/>
      <c r="R2" s="167" t="s">
        <v>123</v>
      </c>
    </row>
    <row r="3" spans="2:19" ht="15.75" customHeight="1" thickBot="1" x14ac:dyDescent="0.25"/>
    <row r="4" spans="2:19" ht="15.75" customHeight="1" thickBot="1" x14ac:dyDescent="0.25">
      <c r="B4" s="322" t="s">
        <v>124</v>
      </c>
      <c r="C4" s="323"/>
      <c r="D4" s="323"/>
      <c r="E4" s="323"/>
      <c r="F4" s="324"/>
      <c r="H4" s="382" t="s">
        <v>125</v>
      </c>
      <c r="I4" s="383"/>
      <c r="J4" s="383"/>
      <c r="K4" s="383"/>
      <c r="L4" s="383"/>
      <c r="M4" s="383"/>
      <c r="N4" s="383"/>
      <c r="O4" s="383"/>
      <c r="P4" s="384"/>
    </row>
    <row r="5" spans="2:19" ht="15.75" customHeight="1" thickBot="1" x14ac:dyDescent="0.25">
      <c r="B5" s="20" t="s">
        <v>126</v>
      </c>
      <c r="C5" s="20" t="s">
        <v>63</v>
      </c>
      <c r="D5" s="21" t="s">
        <v>127</v>
      </c>
      <c r="E5" s="21" t="s">
        <v>128</v>
      </c>
      <c r="F5" s="102" t="s">
        <v>51</v>
      </c>
      <c r="G5" s="64"/>
      <c r="H5" s="65" t="s">
        <v>129</v>
      </c>
      <c r="I5" s="65" t="s">
        <v>130</v>
      </c>
      <c r="J5" s="66" t="s">
        <v>131</v>
      </c>
      <c r="K5" s="66" t="s">
        <v>132</v>
      </c>
      <c r="L5" s="66" t="s">
        <v>133</v>
      </c>
      <c r="M5" s="66" t="s">
        <v>134</v>
      </c>
      <c r="N5" s="66" t="s">
        <v>135</v>
      </c>
      <c r="O5" s="66" t="s">
        <v>136</v>
      </c>
      <c r="P5" s="66" t="s">
        <v>137</v>
      </c>
      <c r="R5" s="153" t="s">
        <v>137</v>
      </c>
    </row>
    <row r="6" spans="2:19" ht="15.75" customHeight="1" x14ac:dyDescent="0.2">
      <c r="B6" s="209" t="s">
        <v>138</v>
      </c>
      <c r="C6" s="210"/>
      <c r="D6" s="211"/>
      <c r="E6" s="211"/>
      <c r="F6" s="212"/>
      <c r="G6" s="64"/>
      <c r="H6" s="116" t="s">
        <v>51</v>
      </c>
      <c r="I6" s="107"/>
      <c r="J6" s="69" t="s">
        <v>139</v>
      </c>
      <c r="K6" s="127"/>
      <c r="L6" s="127"/>
      <c r="M6" s="127"/>
      <c r="N6" s="127"/>
      <c r="O6" s="128"/>
      <c r="P6" s="129">
        <f>SUM(K6:O6)</f>
        <v>0</v>
      </c>
      <c r="R6" s="154">
        <f>P6/1.2</f>
        <v>0</v>
      </c>
    </row>
    <row r="7" spans="2:19" ht="15.75" customHeight="1" x14ac:dyDescent="0.2">
      <c r="B7" s="70" t="s">
        <v>140</v>
      </c>
      <c r="C7" s="101"/>
      <c r="D7" s="100"/>
      <c r="E7" s="100"/>
      <c r="F7" s="194"/>
      <c r="G7" s="64"/>
      <c r="H7" s="111" t="s">
        <v>51</v>
      </c>
      <c r="I7" s="108"/>
      <c r="J7" s="72" t="s">
        <v>139</v>
      </c>
      <c r="K7" s="130"/>
      <c r="L7" s="130"/>
      <c r="M7" s="130"/>
      <c r="N7" s="130"/>
      <c r="O7" s="131"/>
      <c r="P7" s="132">
        <f t="shared" ref="P7:P11" si="0">SUM(K7:O7)</f>
        <v>0</v>
      </c>
      <c r="R7" s="155">
        <f t="shared" ref="R7:R11" si="1">P7/1.2</f>
        <v>0</v>
      </c>
    </row>
    <row r="8" spans="2:19" ht="15.75" customHeight="1" x14ac:dyDescent="0.2">
      <c r="B8" s="70" t="s">
        <v>140</v>
      </c>
      <c r="C8" s="101"/>
      <c r="D8" s="100"/>
      <c r="E8" s="100"/>
      <c r="F8" s="194"/>
      <c r="G8" s="64"/>
      <c r="H8" s="111" t="s">
        <v>51</v>
      </c>
      <c r="I8" s="108"/>
      <c r="J8" s="72" t="s">
        <v>139</v>
      </c>
      <c r="K8" s="130"/>
      <c r="L8" s="130"/>
      <c r="M8" s="130"/>
      <c r="N8" s="130"/>
      <c r="O8" s="131"/>
      <c r="P8" s="132">
        <f t="shared" si="0"/>
        <v>0</v>
      </c>
      <c r="R8" s="155">
        <f t="shared" si="1"/>
        <v>0</v>
      </c>
    </row>
    <row r="9" spans="2:19" ht="15.75" customHeight="1" x14ac:dyDescent="0.2">
      <c r="B9" s="70" t="s">
        <v>140</v>
      </c>
      <c r="C9" s="101"/>
      <c r="D9" s="100"/>
      <c r="E9" s="100"/>
      <c r="F9" s="194"/>
      <c r="G9" s="64"/>
      <c r="H9" s="111" t="s">
        <v>51</v>
      </c>
      <c r="I9" s="108"/>
      <c r="J9" s="72" t="s">
        <v>139</v>
      </c>
      <c r="K9" s="130"/>
      <c r="L9" s="130"/>
      <c r="M9" s="130"/>
      <c r="N9" s="130"/>
      <c r="O9" s="131"/>
      <c r="P9" s="132">
        <f t="shared" si="0"/>
        <v>0</v>
      </c>
      <c r="R9" s="155">
        <f t="shared" si="1"/>
        <v>0</v>
      </c>
    </row>
    <row r="10" spans="2:19" ht="15.75" customHeight="1" x14ac:dyDescent="0.2">
      <c r="B10" s="70" t="s">
        <v>140</v>
      </c>
      <c r="C10" s="101"/>
      <c r="D10" s="100"/>
      <c r="E10" s="100"/>
      <c r="F10" s="194"/>
      <c r="G10" s="64"/>
      <c r="H10" s="111" t="s">
        <v>51</v>
      </c>
      <c r="I10" s="108"/>
      <c r="J10" s="72" t="s">
        <v>139</v>
      </c>
      <c r="K10" s="130"/>
      <c r="L10" s="130"/>
      <c r="M10" s="130"/>
      <c r="N10" s="130"/>
      <c r="O10" s="131"/>
      <c r="P10" s="132">
        <f t="shared" si="0"/>
        <v>0</v>
      </c>
      <c r="R10" s="155">
        <f t="shared" si="1"/>
        <v>0</v>
      </c>
    </row>
    <row r="11" spans="2:19" ht="15.75" customHeight="1" thickBot="1" x14ac:dyDescent="0.25">
      <c r="B11" s="70" t="s">
        <v>140</v>
      </c>
      <c r="C11" s="101"/>
      <c r="D11" s="100"/>
      <c r="E11" s="100"/>
      <c r="F11" s="194"/>
      <c r="G11" s="64"/>
      <c r="H11" s="112" t="s">
        <v>51</v>
      </c>
      <c r="I11" s="109"/>
      <c r="J11" s="110" t="s">
        <v>139</v>
      </c>
      <c r="K11" s="133"/>
      <c r="L11" s="133"/>
      <c r="M11" s="133"/>
      <c r="N11" s="133"/>
      <c r="O11" s="134"/>
      <c r="P11" s="135">
        <f t="shared" si="0"/>
        <v>0</v>
      </c>
      <c r="R11" s="156">
        <f t="shared" si="1"/>
        <v>0</v>
      </c>
    </row>
    <row r="12" spans="2:19" ht="15.75" customHeight="1" thickBot="1" x14ac:dyDescent="0.25">
      <c r="B12" s="75" t="s">
        <v>140</v>
      </c>
      <c r="C12" s="103"/>
      <c r="D12" s="120"/>
      <c r="E12" s="120"/>
      <c r="F12" s="195"/>
      <c r="G12" s="64"/>
      <c r="H12" s="76"/>
      <c r="I12" s="76"/>
      <c r="J12" s="77"/>
      <c r="K12" s="136">
        <f>SUM(K6:K11)</f>
        <v>0</v>
      </c>
      <c r="L12" s="137">
        <f t="shared" ref="L12:O12" si="2">SUM(L6:L11)</f>
        <v>0</v>
      </c>
      <c r="M12" s="137">
        <f t="shared" si="2"/>
        <v>0</v>
      </c>
      <c r="N12" s="137">
        <f t="shared" si="2"/>
        <v>0</v>
      </c>
      <c r="O12" s="138">
        <f t="shared" si="2"/>
        <v>0</v>
      </c>
      <c r="P12" s="139">
        <f>SUM(P6:P11)</f>
        <v>0</v>
      </c>
      <c r="Q12" s="78"/>
      <c r="R12" s="157">
        <f>SUM(R6:R11)</f>
        <v>0</v>
      </c>
    </row>
    <row r="13" spans="2:19" ht="15.75" customHeight="1" thickBot="1" x14ac:dyDescent="0.25">
      <c r="C13" s="79"/>
      <c r="D13" s="64"/>
      <c r="E13" s="64"/>
      <c r="F13" s="64"/>
      <c r="G13" s="64"/>
      <c r="J13" s="80"/>
      <c r="K13" s="78"/>
      <c r="L13" s="78"/>
      <c r="M13" s="78"/>
      <c r="N13" s="78"/>
      <c r="O13" s="78"/>
      <c r="P13" s="78"/>
      <c r="Q13" s="78"/>
      <c r="R13" s="78"/>
    </row>
    <row r="14" spans="2:19" ht="15.75" customHeight="1" thickBot="1" x14ac:dyDescent="0.25">
      <c r="B14" s="322" t="s">
        <v>141</v>
      </c>
      <c r="C14" s="323"/>
      <c r="D14" s="323"/>
      <c r="E14" s="323"/>
      <c r="F14" s="324"/>
      <c r="H14" s="382" t="s">
        <v>142</v>
      </c>
      <c r="I14" s="383"/>
      <c r="J14" s="383"/>
      <c r="K14" s="383"/>
      <c r="L14" s="383"/>
      <c r="M14" s="383"/>
      <c r="N14" s="383"/>
      <c r="O14" s="383"/>
      <c r="P14" s="384"/>
    </row>
    <row r="15" spans="2:19" ht="15.75" customHeight="1" thickBot="1" x14ac:dyDescent="0.25">
      <c r="B15" s="20" t="s">
        <v>143</v>
      </c>
      <c r="C15" s="20" t="s">
        <v>144</v>
      </c>
      <c r="D15" s="21" t="s">
        <v>127</v>
      </c>
      <c r="E15" s="21" t="s">
        <v>128</v>
      </c>
      <c r="F15" s="102" t="s">
        <v>51</v>
      </c>
      <c r="H15" s="398" t="s">
        <v>130</v>
      </c>
      <c r="I15" s="399"/>
      <c r="J15" s="66" t="s">
        <v>131</v>
      </c>
      <c r="K15" s="81" t="s">
        <v>132</v>
      </c>
      <c r="L15" s="81" t="s">
        <v>133</v>
      </c>
      <c r="M15" s="81" t="s">
        <v>134</v>
      </c>
      <c r="N15" s="81" t="s">
        <v>135</v>
      </c>
      <c r="O15" s="21" t="s">
        <v>136</v>
      </c>
      <c r="P15" s="21" t="s">
        <v>137</v>
      </c>
      <c r="R15" s="158" t="s">
        <v>137</v>
      </c>
    </row>
    <row r="16" spans="2:19" ht="15.75" customHeight="1" x14ac:dyDescent="0.2">
      <c r="B16" s="104"/>
      <c r="C16" s="107" t="s">
        <v>145</v>
      </c>
      <c r="D16" s="196"/>
      <c r="E16" s="119"/>
      <c r="F16" s="193"/>
      <c r="H16" s="400"/>
      <c r="I16" s="342"/>
      <c r="J16" s="69" t="s">
        <v>139</v>
      </c>
      <c r="K16" s="130"/>
      <c r="L16" s="130"/>
      <c r="M16" s="130"/>
      <c r="N16" s="130"/>
      <c r="O16" s="130"/>
      <c r="P16" s="129">
        <f>SUM(K16:O16)</f>
        <v>0</v>
      </c>
      <c r="R16" s="154">
        <f t="shared" ref="R16:R25" si="3">P16/1.2</f>
        <v>0</v>
      </c>
    </row>
    <row r="17" spans="2:18" ht="15.75" customHeight="1" x14ac:dyDescent="0.2">
      <c r="B17" s="105"/>
      <c r="C17" s="108" t="s">
        <v>145</v>
      </c>
      <c r="D17" s="100"/>
      <c r="E17" s="100"/>
      <c r="F17" s="194"/>
      <c r="H17" s="387"/>
      <c r="I17" s="345"/>
      <c r="J17" s="72" t="s">
        <v>139</v>
      </c>
      <c r="K17" s="130"/>
      <c r="L17" s="130"/>
      <c r="M17" s="130"/>
      <c r="N17" s="130"/>
      <c r="O17" s="130"/>
      <c r="P17" s="140">
        <f t="shared" ref="P17:P25" si="4">SUM(K17:O17)</f>
        <v>0</v>
      </c>
      <c r="R17" s="159">
        <f t="shared" si="3"/>
        <v>0</v>
      </c>
    </row>
    <row r="18" spans="2:18" ht="15.75" customHeight="1" x14ac:dyDescent="0.2">
      <c r="B18" s="105"/>
      <c r="C18" s="108" t="s">
        <v>145</v>
      </c>
      <c r="D18" s="100"/>
      <c r="E18" s="100"/>
      <c r="F18" s="194"/>
      <c r="H18" s="387"/>
      <c r="I18" s="345"/>
      <c r="J18" s="72" t="s">
        <v>139</v>
      </c>
      <c r="K18" s="130"/>
      <c r="L18" s="130"/>
      <c r="M18" s="130"/>
      <c r="N18" s="130"/>
      <c r="O18" s="130"/>
      <c r="P18" s="140">
        <f t="shared" si="4"/>
        <v>0</v>
      </c>
      <c r="R18" s="159">
        <f t="shared" si="3"/>
        <v>0</v>
      </c>
    </row>
    <row r="19" spans="2:18" ht="15.75" customHeight="1" x14ac:dyDescent="0.2">
      <c r="B19" s="105"/>
      <c r="C19" s="108" t="s">
        <v>145</v>
      </c>
      <c r="D19" s="100"/>
      <c r="E19" s="100"/>
      <c r="F19" s="194"/>
      <c r="H19" s="387"/>
      <c r="I19" s="345"/>
      <c r="J19" s="72" t="s">
        <v>139</v>
      </c>
      <c r="K19" s="130"/>
      <c r="L19" s="130"/>
      <c r="M19" s="130"/>
      <c r="N19" s="130"/>
      <c r="O19" s="130"/>
      <c r="P19" s="140">
        <f t="shared" si="4"/>
        <v>0</v>
      </c>
      <c r="R19" s="159">
        <f t="shared" si="3"/>
        <v>0</v>
      </c>
    </row>
    <row r="20" spans="2:18" ht="15.75" customHeight="1" thickBot="1" x14ac:dyDescent="0.25">
      <c r="B20" s="106"/>
      <c r="C20" s="109" t="s">
        <v>145</v>
      </c>
      <c r="D20" s="120"/>
      <c r="E20" s="120"/>
      <c r="F20" s="195"/>
      <c r="H20" s="387"/>
      <c r="I20" s="345"/>
      <c r="J20" s="72" t="s">
        <v>139</v>
      </c>
      <c r="K20" s="130"/>
      <c r="L20" s="130"/>
      <c r="M20" s="130"/>
      <c r="N20" s="130"/>
      <c r="O20" s="130"/>
      <c r="P20" s="140">
        <f t="shared" ref="P20:P21" si="5">SUM(K20:O20)</f>
        <v>0</v>
      </c>
      <c r="Q20" s="78"/>
      <c r="R20" s="159">
        <f t="shared" si="3"/>
        <v>0</v>
      </c>
    </row>
    <row r="21" spans="2:18" ht="15.75" customHeight="1" thickBot="1" x14ac:dyDescent="0.25">
      <c r="B21" s="82"/>
      <c r="C21" s="82"/>
      <c r="D21" s="82"/>
      <c r="E21" s="82"/>
      <c r="F21" s="82"/>
      <c r="H21" s="387"/>
      <c r="I21" s="345"/>
      <c r="J21" s="72" t="s">
        <v>139</v>
      </c>
      <c r="K21" s="130"/>
      <c r="L21" s="130"/>
      <c r="M21" s="130"/>
      <c r="N21" s="130"/>
      <c r="O21" s="130"/>
      <c r="P21" s="140">
        <f t="shared" si="5"/>
        <v>0</v>
      </c>
      <c r="R21" s="159">
        <f t="shared" si="3"/>
        <v>0</v>
      </c>
    </row>
    <row r="22" spans="2:18" ht="15.75" customHeight="1" thickBot="1" x14ac:dyDescent="0.25">
      <c r="B22" s="322" t="s">
        <v>146</v>
      </c>
      <c r="C22" s="323"/>
      <c r="D22" s="323"/>
      <c r="E22" s="323"/>
      <c r="F22" s="324"/>
      <c r="H22" s="387"/>
      <c r="I22" s="345"/>
      <c r="J22" s="72" t="s">
        <v>139</v>
      </c>
      <c r="K22" s="130"/>
      <c r="L22" s="130"/>
      <c r="M22" s="130"/>
      <c r="N22" s="130"/>
      <c r="O22" s="130"/>
      <c r="P22" s="140">
        <f t="shared" si="4"/>
        <v>0</v>
      </c>
      <c r="R22" s="159">
        <f t="shared" si="3"/>
        <v>0</v>
      </c>
    </row>
    <row r="23" spans="2:18" ht="15.75" customHeight="1" thickBot="1" x14ac:dyDescent="0.25">
      <c r="B23" s="20" t="s">
        <v>143</v>
      </c>
      <c r="C23" s="20" t="s">
        <v>144</v>
      </c>
      <c r="D23" s="21" t="s">
        <v>127</v>
      </c>
      <c r="E23" s="21" t="s">
        <v>128</v>
      </c>
      <c r="F23" s="102" t="s">
        <v>51</v>
      </c>
      <c r="H23" s="387"/>
      <c r="I23" s="345"/>
      <c r="J23" s="72" t="s">
        <v>139</v>
      </c>
      <c r="K23" s="130"/>
      <c r="L23" s="130"/>
      <c r="M23" s="130"/>
      <c r="N23" s="130"/>
      <c r="O23" s="130"/>
      <c r="P23" s="140">
        <f t="shared" si="4"/>
        <v>0</v>
      </c>
      <c r="R23" s="159">
        <f t="shared" si="3"/>
        <v>0</v>
      </c>
    </row>
    <row r="24" spans="2:18" ht="15.75" customHeight="1" x14ac:dyDescent="0.2">
      <c r="B24" s="104"/>
      <c r="C24" s="107" t="s">
        <v>145</v>
      </c>
      <c r="D24" s="119"/>
      <c r="E24" s="119"/>
      <c r="F24" s="193"/>
      <c r="H24" s="387"/>
      <c r="I24" s="345"/>
      <c r="J24" s="72" t="s">
        <v>139</v>
      </c>
      <c r="K24" s="130"/>
      <c r="L24" s="130"/>
      <c r="M24" s="130"/>
      <c r="N24" s="130"/>
      <c r="O24" s="130"/>
      <c r="P24" s="140">
        <f t="shared" si="4"/>
        <v>0</v>
      </c>
      <c r="R24" s="159">
        <f t="shared" si="3"/>
        <v>0</v>
      </c>
    </row>
    <row r="25" spans="2:18" ht="15.75" customHeight="1" thickBot="1" x14ac:dyDescent="0.25">
      <c r="B25" s="105"/>
      <c r="C25" s="108" t="s">
        <v>145</v>
      </c>
      <c r="D25" s="100"/>
      <c r="E25" s="100"/>
      <c r="F25" s="194"/>
      <c r="H25" s="388"/>
      <c r="I25" s="331"/>
      <c r="J25" s="110" t="s">
        <v>139</v>
      </c>
      <c r="K25" s="130"/>
      <c r="L25" s="130"/>
      <c r="M25" s="130"/>
      <c r="N25" s="130"/>
      <c r="O25" s="130"/>
      <c r="P25" s="140">
        <f t="shared" si="4"/>
        <v>0</v>
      </c>
      <c r="R25" s="159">
        <f t="shared" si="3"/>
        <v>0</v>
      </c>
    </row>
    <row r="26" spans="2:18" ht="15.75" customHeight="1" thickBot="1" x14ac:dyDescent="0.25">
      <c r="B26" s="105"/>
      <c r="C26" s="108" t="s">
        <v>145</v>
      </c>
      <c r="D26" s="100"/>
      <c r="E26" s="100"/>
      <c r="F26" s="194"/>
      <c r="H26" s="76"/>
      <c r="I26" s="76"/>
      <c r="J26" s="77"/>
      <c r="K26" s="136">
        <f t="shared" ref="K26:P26" si="6">SUM(K16:K25)</f>
        <v>0</v>
      </c>
      <c r="L26" s="137">
        <f t="shared" si="6"/>
        <v>0</v>
      </c>
      <c r="M26" s="137">
        <f t="shared" si="6"/>
        <v>0</v>
      </c>
      <c r="N26" s="137">
        <f t="shared" si="6"/>
        <v>0</v>
      </c>
      <c r="O26" s="138">
        <f t="shared" si="6"/>
        <v>0</v>
      </c>
      <c r="P26" s="139">
        <f t="shared" si="6"/>
        <v>0</v>
      </c>
      <c r="R26" s="157">
        <f t="shared" ref="R26" si="7">SUM(R16:R25)</f>
        <v>0</v>
      </c>
    </row>
    <row r="27" spans="2:18" ht="15.75" customHeight="1" thickBot="1" x14ac:dyDescent="0.25">
      <c r="B27" s="105"/>
      <c r="C27" s="108" t="s">
        <v>145</v>
      </c>
      <c r="D27" s="100"/>
      <c r="E27" s="100"/>
      <c r="F27" s="194"/>
    </row>
    <row r="28" spans="2:18" ht="15.75" customHeight="1" thickBot="1" x14ac:dyDescent="0.25">
      <c r="B28" s="106"/>
      <c r="C28" s="109" t="s">
        <v>145</v>
      </c>
      <c r="D28" s="120"/>
      <c r="E28" s="120"/>
      <c r="F28" s="195"/>
      <c r="H28" s="382" t="s">
        <v>147</v>
      </c>
      <c r="I28" s="383"/>
      <c r="J28" s="383"/>
      <c r="K28" s="383"/>
      <c r="L28" s="383"/>
      <c r="M28" s="383"/>
      <c r="N28" s="383"/>
      <c r="O28" s="383"/>
      <c r="P28" s="384"/>
    </row>
    <row r="29" spans="2:18" ht="15.75" customHeight="1" thickBot="1" x14ac:dyDescent="0.25">
      <c r="B29" s="82"/>
      <c r="C29" s="82"/>
      <c r="D29" s="82"/>
      <c r="E29" s="82"/>
      <c r="F29" s="82"/>
      <c r="H29" s="392" t="s">
        <v>148</v>
      </c>
      <c r="I29" s="393"/>
      <c r="J29" s="393"/>
      <c r="K29" s="393"/>
      <c r="L29" s="393"/>
      <c r="M29" s="393"/>
      <c r="N29" s="393"/>
      <c r="O29" s="393"/>
      <c r="P29" s="394"/>
    </row>
    <row r="30" spans="2:18" ht="15.75" customHeight="1" thickBot="1" x14ac:dyDescent="0.25">
      <c r="B30" s="322" t="s">
        <v>149</v>
      </c>
      <c r="C30" s="323"/>
      <c r="D30" s="323"/>
      <c r="E30" s="323"/>
      <c r="F30" s="324"/>
      <c r="H30" s="395"/>
      <c r="I30" s="396"/>
      <c r="J30" s="396"/>
      <c r="K30" s="396"/>
      <c r="L30" s="396"/>
      <c r="M30" s="396"/>
      <c r="N30" s="396"/>
      <c r="O30" s="396"/>
      <c r="P30" s="397"/>
    </row>
    <row r="31" spans="2:18" ht="15.75" customHeight="1" thickBot="1" x14ac:dyDescent="0.25">
      <c r="B31" s="20" t="s">
        <v>143</v>
      </c>
      <c r="C31" s="20" t="s">
        <v>144</v>
      </c>
      <c r="D31" s="21" t="s">
        <v>127</v>
      </c>
      <c r="E31" s="21" t="s">
        <v>128</v>
      </c>
      <c r="F31" s="102" t="s">
        <v>51</v>
      </c>
      <c r="H31" s="395"/>
      <c r="I31" s="396"/>
      <c r="J31" s="396"/>
      <c r="K31" s="396"/>
      <c r="L31" s="396"/>
      <c r="M31" s="396"/>
      <c r="N31" s="396"/>
      <c r="O31" s="396"/>
      <c r="P31" s="397"/>
    </row>
    <row r="32" spans="2:18" ht="15.75" customHeight="1" x14ac:dyDescent="0.2">
      <c r="B32" s="104"/>
      <c r="C32" s="107" t="s">
        <v>145</v>
      </c>
      <c r="D32" s="119"/>
      <c r="E32" s="119"/>
      <c r="F32" s="193"/>
      <c r="G32" s="83"/>
      <c r="H32" s="395"/>
      <c r="I32" s="396"/>
      <c r="J32" s="396"/>
      <c r="K32" s="396"/>
      <c r="L32" s="396"/>
      <c r="M32" s="396"/>
      <c r="N32" s="396"/>
      <c r="O32" s="396"/>
      <c r="P32" s="397"/>
    </row>
    <row r="33" spans="2:18" ht="15.75" customHeight="1" thickBot="1" x14ac:dyDescent="0.25">
      <c r="B33" s="105"/>
      <c r="C33" s="108" t="s">
        <v>145</v>
      </c>
      <c r="D33" s="100"/>
      <c r="E33" s="100"/>
      <c r="F33" s="194"/>
      <c r="G33" s="22"/>
      <c r="H33" s="389" t="s">
        <v>150</v>
      </c>
      <c r="I33" s="390"/>
      <c r="J33" s="390"/>
      <c r="K33" s="390"/>
      <c r="L33" s="390"/>
      <c r="M33" s="390"/>
      <c r="N33" s="390"/>
      <c r="O33" s="390"/>
      <c r="P33" s="391"/>
    </row>
    <row r="34" spans="2:18" ht="15.75" customHeight="1" thickBot="1" x14ac:dyDescent="0.25">
      <c r="B34" s="105"/>
      <c r="C34" s="108" t="s">
        <v>145</v>
      </c>
      <c r="D34" s="100"/>
      <c r="E34" s="100"/>
      <c r="F34" s="194"/>
      <c r="G34" s="83"/>
      <c r="H34" s="198" t="s">
        <v>151</v>
      </c>
      <c r="I34" s="203" t="s">
        <v>152</v>
      </c>
      <c r="J34" s="66" t="s">
        <v>131</v>
      </c>
      <c r="K34" s="81" t="s">
        <v>132</v>
      </c>
      <c r="L34" s="81" t="s">
        <v>133</v>
      </c>
      <c r="M34" s="81" t="s">
        <v>134</v>
      </c>
      <c r="N34" s="81" t="s">
        <v>135</v>
      </c>
      <c r="O34" s="21" t="s">
        <v>136</v>
      </c>
      <c r="P34" s="21" t="s">
        <v>137</v>
      </c>
      <c r="Q34" s="164"/>
      <c r="R34" s="158" t="s">
        <v>137</v>
      </c>
    </row>
    <row r="35" spans="2:18" ht="15.75" customHeight="1" x14ac:dyDescent="0.2">
      <c r="B35" s="105"/>
      <c r="C35" s="108" t="s">
        <v>145</v>
      </c>
      <c r="D35" s="100"/>
      <c r="E35" s="100"/>
      <c r="F35" s="194"/>
      <c r="H35" s="105"/>
      <c r="I35" s="200"/>
      <c r="J35" s="69" t="s">
        <v>139</v>
      </c>
      <c r="K35" s="130"/>
      <c r="L35" s="130"/>
      <c r="M35" s="130"/>
      <c r="N35" s="130"/>
      <c r="O35" s="130"/>
      <c r="P35" s="132">
        <f t="shared" ref="P35:P42" si="8">SUM(K35:O35)</f>
        <v>0</v>
      </c>
      <c r="R35" s="155">
        <f t="shared" ref="R35:R42" si="9">P35/1.2</f>
        <v>0</v>
      </c>
    </row>
    <row r="36" spans="2:18" ht="15.75" customHeight="1" thickBot="1" x14ac:dyDescent="0.25">
      <c r="B36" s="106"/>
      <c r="C36" s="109" t="s">
        <v>145</v>
      </c>
      <c r="D36" s="120"/>
      <c r="E36" s="120"/>
      <c r="F36" s="195"/>
      <c r="H36" s="105"/>
      <c r="I36" s="201"/>
      <c r="J36" s="72" t="s">
        <v>139</v>
      </c>
      <c r="K36" s="130"/>
      <c r="L36" s="130"/>
      <c r="M36" s="130"/>
      <c r="N36" s="130"/>
      <c r="O36" s="130"/>
      <c r="P36" s="132">
        <f t="shared" si="8"/>
        <v>0</v>
      </c>
      <c r="R36" s="155">
        <f t="shared" si="9"/>
        <v>0</v>
      </c>
    </row>
    <row r="37" spans="2:18" ht="15.75" customHeight="1" x14ac:dyDescent="0.2">
      <c r="H37" s="105"/>
      <c r="I37" s="201"/>
      <c r="J37" s="72" t="s">
        <v>139</v>
      </c>
      <c r="K37" s="130"/>
      <c r="L37" s="130"/>
      <c r="M37" s="130"/>
      <c r="N37" s="130"/>
      <c r="O37" s="130"/>
      <c r="P37" s="132">
        <f t="shared" si="8"/>
        <v>0</v>
      </c>
      <c r="R37" s="155">
        <f t="shared" si="9"/>
        <v>0</v>
      </c>
    </row>
    <row r="38" spans="2:18" ht="15.75" customHeight="1" x14ac:dyDescent="0.2">
      <c r="C38" s="164"/>
      <c r="H38" s="105"/>
      <c r="I38" s="201"/>
      <c r="J38" s="72" t="s">
        <v>139</v>
      </c>
      <c r="K38" s="130"/>
      <c r="L38" s="130"/>
      <c r="M38" s="130"/>
      <c r="N38" s="130"/>
      <c r="O38" s="130"/>
      <c r="P38" s="132">
        <f t="shared" ref="P38:P39" si="10">SUM(K38:O38)</f>
        <v>0</v>
      </c>
      <c r="R38" s="155">
        <f t="shared" si="9"/>
        <v>0</v>
      </c>
    </row>
    <row r="39" spans="2:18" ht="15.75" customHeight="1" x14ac:dyDescent="0.2">
      <c r="H39" s="105"/>
      <c r="I39" s="201"/>
      <c r="J39" s="72" t="s">
        <v>139</v>
      </c>
      <c r="K39" s="130"/>
      <c r="L39" s="130"/>
      <c r="M39" s="130"/>
      <c r="N39" s="130"/>
      <c r="O39" s="130"/>
      <c r="P39" s="132">
        <f t="shared" si="10"/>
        <v>0</v>
      </c>
      <c r="R39" s="155">
        <f t="shared" si="9"/>
        <v>0</v>
      </c>
    </row>
    <row r="40" spans="2:18" ht="15.75" customHeight="1" x14ac:dyDescent="0.2">
      <c r="H40" s="105"/>
      <c r="I40" s="201"/>
      <c r="J40" s="72" t="s">
        <v>139</v>
      </c>
      <c r="K40" s="130"/>
      <c r="L40" s="130"/>
      <c r="M40" s="130"/>
      <c r="N40" s="130"/>
      <c r="O40" s="130"/>
      <c r="P40" s="132">
        <f t="shared" si="8"/>
        <v>0</v>
      </c>
      <c r="R40" s="155">
        <f t="shared" si="9"/>
        <v>0</v>
      </c>
    </row>
    <row r="41" spans="2:18" ht="15.75" customHeight="1" x14ac:dyDescent="0.2">
      <c r="H41" s="105"/>
      <c r="I41" s="201"/>
      <c r="J41" s="72" t="s">
        <v>139</v>
      </c>
      <c r="K41" s="130"/>
      <c r="L41" s="130"/>
      <c r="M41" s="130"/>
      <c r="N41" s="130"/>
      <c r="O41" s="130"/>
      <c r="P41" s="132">
        <f t="shared" si="8"/>
        <v>0</v>
      </c>
      <c r="R41" s="155">
        <f t="shared" si="9"/>
        <v>0</v>
      </c>
    </row>
    <row r="42" spans="2:18" ht="15.75" customHeight="1" thickBot="1" x14ac:dyDescent="0.25">
      <c r="H42" s="105"/>
      <c r="I42" s="202"/>
      <c r="J42" s="110" t="s">
        <v>139</v>
      </c>
      <c r="K42" s="130"/>
      <c r="L42" s="130"/>
      <c r="M42" s="130"/>
      <c r="N42" s="130"/>
      <c r="O42" s="130"/>
      <c r="P42" s="141">
        <f t="shared" si="8"/>
        <v>0</v>
      </c>
      <c r="R42" s="160">
        <f t="shared" si="9"/>
        <v>0</v>
      </c>
    </row>
    <row r="43" spans="2:18" ht="15.75" customHeight="1" thickBot="1" x14ac:dyDescent="0.25">
      <c r="H43" s="76"/>
      <c r="I43" s="76"/>
      <c r="J43" s="77"/>
      <c r="K43" s="136">
        <f>SUM(K35:K42)</f>
        <v>0</v>
      </c>
      <c r="L43" s="137">
        <f t="shared" ref="L43:O43" si="11">SUM(L35:L42)</f>
        <v>0</v>
      </c>
      <c r="M43" s="137">
        <f t="shared" si="11"/>
        <v>0</v>
      </c>
      <c r="N43" s="137">
        <f t="shared" si="11"/>
        <v>0</v>
      </c>
      <c r="O43" s="138">
        <f t="shared" si="11"/>
        <v>0</v>
      </c>
      <c r="P43" s="139">
        <f>SUM(P35:P42)</f>
        <v>0</v>
      </c>
      <c r="R43" s="157">
        <f>SUM(R35:R42)</f>
        <v>0</v>
      </c>
    </row>
    <row r="44" spans="2:18" ht="15.75" customHeight="1" x14ac:dyDescent="0.2"/>
    <row r="45" spans="2:18" ht="15.75" customHeight="1" x14ac:dyDescent="0.2">
      <c r="H45" s="382" t="s">
        <v>33</v>
      </c>
      <c r="I45" s="383"/>
      <c r="J45" s="383"/>
      <c r="K45" s="383"/>
      <c r="L45" s="383"/>
      <c r="M45" s="383"/>
      <c r="N45" s="383"/>
      <c r="O45" s="383"/>
      <c r="P45" s="384"/>
    </row>
    <row r="46" spans="2:18" ht="15.75" customHeight="1" x14ac:dyDescent="0.2">
      <c r="H46" s="265" t="s">
        <v>154</v>
      </c>
      <c r="I46" s="85"/>
      <c r="J46" s="66" t="s">
        <v>131</v>
      </c>
      <c r="K46" s="81" t="s">
        <v>132</v>
      </c>
      <c r="L46" s="81" t="s">
        <v>133</v>
      </c>
      <c r="M46" s="81" t="s">
        <v>134</v>
      </c>
      <c r="N46" s="81" t="s">
        <v>135</v>
      </c>
      <c r="O46" s="21" t="s">
        <v>136</v>
      </c>
      <c r="P46" s="21" t="s">
        <v>137</v>
      </c>
    </row>
    <row r="47" spans="2:18" ht="15.75" customHeight="1" x14ac:dyDescent="0.2">
      <c r="H47" s="86" t="s">
        <v>155</v>
      </c>
      <c r="I47" s="87" t="s">
        <v>156</v>
      </c>
      <c r="J47" s="69" t="s">
        <v>157</v>
      </c>
      <c r="K47" s="130"/>
      <c r="L47" s="130"/>
      <c r="M47" s="130"/>
      <c r="N47" s="130"/>
      <c r="O47" s="130"/>
      <c r="P47" s="140">
        <f t="shared" ref="P47:P77" si="12">SUM(K47:O47)</f>
        <v>0</v>
      </c>
    </row>
    <row r="48" spans="2:18" ht="15.75" customHeight="1" x14ac:dyDescent="0.2">
      <c r="H48" s="86" t="s">
        <v>158</v>
      </c>
      <c r="I48" s="150" t="s">
        <v>159</v>
      </c>
      <c r="J48" s="72" t="s">
        <v>157</v>
      </c>
      <c r="K48" s="130"/>
      <c r="L48" s="130"/>
      <c r="M48" s="130"/>
      <c r="N48" s="130"/>
      <c r="O48" s="130"/>
      <c r="P48" s="132">
        <f t="shared" si="12"/>
        <v>0</v>
      </c>
    </row>
    <row r="49" spans="8:18" ht="15.75" customHeight="1" x14ac:dyDescent="0.2">
      <c r="H49" s="86" t="s">
        <v>160</v>
      </c>
      <c r="I49" s="150" t="s">
        <v>161</v>
      </c>
      <c r="J49" s="72" t="s">
        <v>157</v>
      </c>
      <c r="K49" s="130"/>
      <c r="L49" s="130"/>
      <c r="M49" s="130"/>
      <c r="N49" s="130"/>
      <c r="O49" s="130"/>
      <c r="P49" s="132">
        <f t="shared" si="12"/>
        <v>0</v>
      </c>
    </row>
    <row r="50" spans="8:18" ht="15.75" customHeight="1" x14ac:dyDescent="0.2">
      <c r="H50" s="86" t="s">
        <v>162</v>
      </c>
      <c r="I50" s="150" t="s">
        <v>163</v>
      </c>
      <c r="J50" s="72" t="s">
        <v>157</v>
      </c>
      <c r="K50" s="130"/>
      <c r="L50" s="130"/>
      <c r="M50" s="130"/>
      <c r="N50" s="130"/>
      <c r="O50" s="130"/>
      <c r="P50" s="132">
        <f t="shared" si="12"/>
        <v>0</v>
      </c>
    </row>
    <row r="51" spans="8:18" ht="15.75" customHeight="1" x14ac:dyDescent="0.2">
      <c r="H51" s="71" t="s">
        <v>164</v>
      </c>
      <c r="I51" s="151" t="s">
        <v>165</v>
      </c>
      <c r="J51" s="72" t="s">
        <v>157</v>
      </c>
      <c r="K51" s="130"/>
      <c r="L51" s="130"/>
      <c r="M51" s="130"/>
      <c r="N51" s="130"/>
      <c r="O51" s="130"/>
      <c r="P51" s="132">
        <f t="shared" si="12"/>
        <v>0</v>
      </c>
    </row>
    <row r="52" spans="8:18" ht="15.75" customHeight="1" x14ac:dyDescent="0.2">
      <c r="H52" s="71" t="s">
        <v>166</v>
      </c>
      <c r="I52" s="151" t="s">
        <v>167</v>
      </c>
      <c r="J52" s="72" t="s">
        <v>157</v>
      </c>
      <c r="K52" s="130"/>
      <c r="L52" s="130"/>
      <c r="M52" s="130"/>
      <c r="N52" s="130"/>
      <c r="O52" s="130"/>
      <c r="P52" s="132">
        <f t="shared" si="12"/>
        <v>0</v>
      </c>
    </row>
    <row r="53" spans="8:18" ht="15.75" customHeight="1" x14ac:dyDescent="0.2">
      <c r="H53" s="71" t="s">
        <v>168</v>
      </c>
      <c r="I53" s="89" t="s">
        <v>169</v>
      </c>
      <c r="J53" s="72" t="s">
        <v>157</v>
      </c>
      <c r="K53" s="130"/>
      <c r="L53" s="130"/>
      <c r="M53" s="130"/>
      <c r="N53" s="130"/>
      <c r="O53" s="130"/>
      <c r="P53" s="132">
        <f t="shared" si="12"/>
        <v>0</v>
      </c>
    </row>
    <row r="54" spans="8:18" ht="15.75" customHeight="1" x14ac:dyDescent="0.2">
      <c r="H54" s="73" t="s">
        <v>170</v>
      </c>
      <c r="I54" s="88" t="s">
        <v>171</v>
      </c>
      <c r="J54" s="74" t="s">
        <v>157</v>
      </c>
      <c r="K54" s="130"/>
      <c r="L54" s="130"/>
      <c r="M54" s="130"/>
      <c r="N54" s="130"/>
      <c r="O54" s="130"/>
      <c r="P54" s="135">
        <f t="shared" si="12"/>
        <v>0</v>
      </c>
    </row>
    <row r="55" spans="8:18" ht="15.75" customHeight="1" x14ac:dyDescent="0.2">
      <c r="H55" s="73" t="s">
        <v>172</v>
      </c>
      <c r="I55" s="88" t="s">
        <v>173</v>
      </c>
      <c r="J55" s="74" t="s">
        <v>157</v>
      </c>
      <c r="K55" s="130"/>
      <c r="L55" s="130"/>
      <c r="M55" s="130"/>
      <c r="N55" s="130"/>
      <c r="O55" s="130"/>
      <c r="P55" s="135">
        <f t="shared" si="12"/>
        <v>0</v>
      </c>
    </row>
    <row r="56" spans="8:18" ht="15.75" customHeight="1" x14ac:dyDescent="0.2">
      <c r="H56" s="73" t="s">
        <v>174</v>
      </c>
      <c r="I56" s="88" t="s">
        <v>175</v>
      </c>
      <c r="J56" s="74" t="s">
        <v>157</v>
      </c>
      <c r="K56" s="130"/>
      <c r="L56" s="130"/>
      <c r="M56" s="130"/>
      <c r="N56" s="130"/>
      <c r="O56" s="130"/>
      <c r="P56" s="135">
        <f t="shared" si="12"/>
        <v>0</v>
      </c>
    </row>
    <row r="57" spans="8:18" ht="15.75" customHeight="1" x14ac:dyDescent="0.2">
      <c r="H57" s="73" t="str">
        <f>'Facilities (if req''d)'!A18</f>
        <v>Glassblowing</v>
      </c>
      <c r="I57" s="88" t="s">
        <v>176</v>
      </c>
      <c r="J57" s="74" t="s">
        <v>177</v>
      </c>
      <c r="K57" s="130"/>
      <c r="L57" s="130"/>
      <c r="M57" s="130"/>
      <c r="N57" s="130"/>
      <c r="O57" s="130"/>
      <c r="P57" s="135">
        <f t="shared" si="12"/>
        <v>0</v>
      </c>
    </row>
    <row r="58" spans="8:18" ht="15.75" customHeight="1" x14ac:dyDescent="0.2">
      <c r="H58" s="73" t="str">
        <f>'Facilities (if req''d)'!A19</f>
        <v>Mass Spectrometry</v>
      </c>
      <c r="I58" s="150" t="s">
        <v>178</v>
      </c>
      <c r="J58" s="74" t="s">
        <v>157</v>
      </c>
      <c r="K58" s="130"/>
      <c r="L58" s="130"/>
      <c r="M58" s="130"/>
      <c r="N58" s="130"/>
      <c r="O58" s="130"/>
      <c r="P58" s="135">
        <f t="shared" si="12"/>
        <v>0</v>
      </c>
    </row>
    <row r="59" spans="8:18" ht="15.75" customHeight="1" x14ac:dyDescent="0.2">
      <c r="H59" s="73" t="str">
        <f>'Facilities (if req''d)'!A20</f>
        <v>Micro Analysis</v>
      </c>
      <c r="I59" s="150" t="s">
        <v>178</v>
      </c>
      <c r="J59" s="74" t="s">
        <v>157</v>
      </c>
      <c r="K59" s="130"/>
      <c r="L59" s="130"/>
      <c r="M59" s="130"/>
      <c r="N59" s="130"/>
      <c r="O59" s="130"/>
      <c r="P59" s="135">
        <f t="shared" si="12"/>
        <v>0</v>
      </c>
    </row>
    <row r="60" spans="8:18" ht="15.75" customHeight="1" x14ac:dyDescent="0.2">
      <c r="H60" s="73" t="str">
        <f>'Facilities (if req''d)'!A21</f>
        <v>Nuclear Magnetic Resonance Spectroscopy</v>
      </c>
      <c r="I60" s="88" t="s">
        <v>179</v>
      </c>
      <c r="J60" s="74" t="s">
        <v>157</v>
      </c>
      <c r="K60" s="130"/>
      <c r="L60" s="130"/>
      <c r="M60" s="130"/>
      <c r="N60" s="130"/>
      <c r="O60" s="130"/>
      <c r="P60" s="135">
        <f t="shared" si="12"/>
        <v>0</v>
      </c>
    </row>
    <row r="61" spans="8:18" ht="15.75" customHeight="1" x14ac:dyDescent="0.2">
      <c r="H61" s="73" t="str">
        <f>'Facilities (if req''d)'!A22</f>
        <v>Raman Spectroscopy</v>
      </c>
      <c r="I61" s="88" t="s">
        <v>180</v>
      </c>
      <c r="J61" s="74" t="s">
        <v>157</v>
      </c>
      <c r="K61" s="130"/>
      <c r="L61" s="130"/>
      <c r="M61" s="130"/>
      <c r="N61" s="130"/>
      <c r="O61" s="130"/>
      <c r="P61" s="135">
        <f t="shared" si="12"/>
        <v>0</v>
      </c>
    </row>
    <row r="62" spans="8:18" ht="15.75" customHeight="1" x14ac:dyDescent="0.2">
      <c r="H62" s="73" t="str">
        <f>'Facilities (if req''d)'!A23</f>
        <v>Scanning Electron Microscope</v>
      </c>
      <c r="I62" s="88" t="s">
        <v>181</v>
      </c>
      <c r="J62" s="74" t="s">
        <v>157</v>
      </c>
      <c r="K62" s="130"/>
      <c r="L62" s="130"/>
      <c r="M62" s="130"/>
      <c r="N62" s="130"/>
      <c r="O62" s="130"/>
      <c r="P62" s="135">
        <f t="shared" si="12"/>
        <v>0</v>
      </c>
      <c r="R62" s="158" t="s">
        <v>137</v>
      </c>
    </row>
    <row r="63" spans="8:18" ht="15.75" customHeight="1" x14ac:dyDescent="0.2">
      <c r="H63" s="73" t="str">
        <f>'Facilities (if req''d)'!A24</f>
        <v>Xray Diffraction</v>
      </c>
      <c r="I63" s="88" t="s">
        <v>173</v>
      </c>
      <c r="J63" s="74" t="s">
        <v>157</v>
      </c>
      <c r="K63" s="130"/>
      <c r="L63" s="130"/>
      <c r="M63" s="130"/>
      <c r="N63" s="130"/>
      <c r="O63" s="130"/>
      <c r="P63" s="135">
        <f t="shared" si="12"/>
        <v>0</v>
      </c>
      <c r="R63" s="159">
        <f t="shared" ref="R63:R64" si="13">P63/1.2</f>
        <v>0</v>
      </c>
    </row>
    <row r="64" spans="8:18" ht="15.75" customHeight="1" x14ac:dyDescent="0.2">
      <c r="H64" s="73" t="str">
        <f>'Facilities (if req''d)'!A25</f>
        <v>Crystallography</v>
      </c>
      <c r="I64" s="88" t="s">
        <v>173</v>
      </c>
      <c r="J64" s="74" t="s">
        <v>157</v>
      </c>
      <c r="K64" s="130"/>
      <c r="L64" s="130"/>
      <c r="M64" s="130"/>
      <c r="N64" s="130"/>
      <c r="O64" s="130"/>
      <c r="P64" s="135">
        <f t="shared" si="12"/>
        <v>0</v>
      </c>
      <c r="R64" s="161">
        <f t="shared" si="13"/>
        <v>0</v>
      </c>
    </row>
    <row r="65" spans="8:18" ht="15.75" customHeight="1" x14ac:dyDescent="0.2">
      <c r="H65" s="73" t="str">
        <f>'Facilities (if req''d)'!A26</f>
        <v xml:space="preserve">XPS (X-ray photoelectron spectroscopy) </v>
      </c>
      <c r="I65" s="88" t="s">
        <v>173</v>
      </c>
      <c r="J65" s="74" t="s">
        <v>157</v>
      </c>
      <c r="K65" s="130"/>
      <c r="L65" s="130"/>
      <c r="M65" s="130"/>
      <c r="N65" s="130"/>
      <c r="O65" s="130"/>
      <c r="P65" s="135">
        <f t="shared" si="12"/>
        <v>0</v>
      </c>
      <c r="R65" s="157">
        <v>0</v>
      </c>
    </row>
    <row r="66" spans="8:18" ht="15.75" customHeight="1" x14ac:dyDescent="0.2">
      <c r="H66" s="73" t="str">
        <f>'Facilities (if req''d)'!A27</f>
        <v xml:space="preserve">microCT (X-ray computed tomography) </v>
      </c>
      <c r="I66" s="150" t="s">
        <v>182</v>
      </c>
      <c r="J66" s="74" t="s">
        <v>157</v>
      </c>
      <c r="K66" s="130"/>
      <c r="L66" s="130"/>
      <c r="M66" s="130"/>
      <c r="N66" s="130"/>
      <c r="O66" s="130"/>
      <c r="P66" s="135">
        <f t="shared" si="12"/>
        <v>0</v>
      </c>
    </row>
    <row r="67" spans="8:18" ht="15.75" customHeight="1" x14ac:dyDescent="0.2">
      <c r="H67" s="73" t="str">
        <f>'Facilities (if req''d)'!A28</f>
        <v>Thermal Analysis</v>
      </c>
      <c r="I67" s="88" t="s">
        <v>180</v>
      </c>
      <c r="J67" s="74" t="s">
        <v>157</v>
      </c>
      <c r="K67" s="130"/>
      <c r="L67" s="130"/>
      <c r="M67" s="130"/>
      <c r="N67" s="130"/>
      <c r="O67" s="130"/>
      <c r="P67" s="135">
        <f t="shared" si="12"/>
        <v>0</v>
      </c>
    </row>
    <row r="68" spans="8:18" ht="15.75" customHeight="1" x14ac:dyDescent="0.2">
      <c r="H68" s="73" t="str">
        <f>'Facilities (if req''d)'!A29</f>
        <v xml:space="preserve">Solvent Purification </v>
      </c>
      <c r="I68" s="88" t="s">
        <v>183</v>
      </c>
      <c r="J68" s="74" t="s">
        <v>157</v>
      </c>
      <c r="K68" s="130"/>
      <c r="L68" s="130"/>
      <c r="M68" s="130"/>
      <c r="N68" s="130"/>
      <c r="O68" s="130"/>
      <c r="P68" s="135">
        <f t="shared" si="12"/>
        <v>0</v>
      </c>
    </row>
    <row r="69" spans="8:18" ht="15.75" customHeight="1" x14ac:dyDescent="0.2">
      <c r="H69" s="73" t="str">
        <f>'Facilities (if req''d)'!A30</f>
        <v>BET Brunauer–Emmett–Teller</v>
      </c>
      <c r="I69" s="88" t="s">
        <v>184</v>
      </c>
      <c r="J69" s="74" t="s">
        <v>157</v>
      </c>
      <c r="K69" s="130"/>
      <c r="L69" s="130"/>
      <c r="M69" s="130"/>
      <c r="N69" s="130"/>
      <c r="O69" s="130"/>
      <c r="P69" s="135">
        <f t="shared" si="12"/>
        <v>0</v>
      </c>
    </row>
    <row r="70" spans="8:18" ht="15.75" customHeight="1" x14ac:dyDescent="0.2">
      <c r="H70" s="73" t="str">
        <f>'Facilities (if req''d)'!A31</f>
        <v xml:space="preserve">CD spectrometer </v>
      </c>
      <c r="I70" s="88" t="s">
        <v>184</v>
      </c>
      <c r="J70" s="74" t="s">
        <v>157</v>
      </c>
      <c r="K70" s="130"/>
      <c r="L70" s="130"/>
      <c r="M70" s="130"/>
      <c r="N70" s="130"/>
      <c r="O70" s="130"/>
      <c r="P70" s="135">
        <f t="shared" si="12"/>
        <v>0</v>
      </c>
    </row>
    <row r="71" spans="8:18" ht="15.75" customHeight="1" x14ac:dyDescent="0.2">
      <c r="H71" s="73" t="str">
        <f>'Facilities (if req''d)'!A32</f>
        <v>ICP-OES (Molema Building)</v>
      </c>
      <c r="I71" s="88" t="s">
        <v>184</v>
      </c>
      <c r="J71" s="74" t="s">
        <v>157</v>
      </c>
      <c r="K71" s="130"/>
      <c r="L71" s="130"/>
      <c r="M71" s="130"/>
      <c r="N71" s="130"/>
      <c r="O71" s="130"/>
      <c r="P71" s="135">
        <f t="shared" si="12"/>
        <v>0</v>
      </c>
    </row>
    <row r="72" spans="8:18" ht="15.75" customHeight="1" x14ac:dyDescent="0.2">
      <c r="H72" s="73" t="str">
        <f>'Facilities (if req''d)'!A33</f>
        <v>SQUID</v>
      </c>
      <c r="I72" s="88" t="s">
        <v>181</v>
      </c>
      <c r="J72" s="74" t="s">
        <v>157</v>
      </c>
      <c r="K72" s="130"/>
      <c r="L72" s="130"/>
      <c r="M72" s="130"/>
      <c r="N72" s="130"/>
      <c r="O72" s="130"/>
      <c r="P72" s="135">
        <f t="shared" si="12"/>
        <v>0</v>
      </c>
    </row>
    <row r="73" spans="8:18" ht="15.75" customHeight="1" x14ac:dyDescent="0.2">
      <c r="H73" s="73" t="str">
        <f>'Facilities (if req''d)'!A34</f>
        <v>GEMS: Geoanalytical Electron Microscopy &amp; Spectroscopy Centre (Prev. ISAAC)</v>
      </c>
      <c r="I73" s="88" t="s">
        <v>185</v>
      </c>
      <c r="J73" s="74" t="s">
        <v>157</v>
      </c>
      <c r="K73" s="130"/>
      <c r="L73" s="130"/>
      <c r="M73" s="130"/>
      <c r="N73" s="130"/>
      <c r="O73" s="130"/>
      <c r="P73" s="135">
        <f t="shared" si="12"/>
        <v>0</v>
      </c>
    </row>
    <row r="74" spans="8:18" ht="14.5" customHeight="1" x14ac:dyDescent="0.2">
      <c r="H74" s="111" t="s">
        <v>186</v>
      </c>
      <c r="I74" s="108"/>
      <c r="J74" s="74"/>
      <c r="K74" s="130"/>
      <c r="L74" s="130"/>
      <c r="M74" s="130"/>
      <c r="N74" s="130"/>
      <c r="O74" s="130"/>
      <c r="P74" s="135">
        <f t="shared" si="12"/>
        <v>0</v>
      </c>
    </row>
    <row r="75" spans="8:18" ht="14.5" customHeight="1" x14ac:dyDescent="0.2">
      <c r="H75" s="111" t="s">
        <v>186</v>
      </c>
      <c r="I75" s="108"/>
      <c r="J75" s="74"/>
      <c r="K75" s="130"/>
      <c r="L75" s="130"/>
      <c r="M75" s="130"/>
      <c r="N75" s="130"/>
      <c r="O75" s="130"/>
      <c r="P75" s="135">
        <f t="shared" si="12"/>
        <v>0</v>
      </c>
    </row>
    <row r="76" spans="8:18" ht="14.5" customHeight="1" x14ac:dyDescent="0.2">
      <c r="H76" s="111" t="s">
        <v>186</v>
      </c>
      <c r="I76" s="108"/>
      <c r="J76" s="74"/>
      <c r="K76" s="130"/>
      <c r="L76" s="130"/>
      <c r="M76" s="130"/>
      <c r="N76" s="130"/>
      <c r="O76" s="130"/>
      <c r="P76" s="135">
        <f t="shared" si="12"/>
        <v>0</v>
      </c>
    </row>
    <row r="77" spans="8:18" ht="14.5" customHeight="1" x14ac:dyDescent="0.2">
      <c r="H77" s="111" t="s">
        <v>186</v>
      </c>
      <c r="I77" s="109"/>
      <c r="J77" s="74"/>
      <c r="K77" s="130"/>
      <c r="L77" s="130"/>
      <c r="M77" s="130"/>
      <c r="N77" s="130"/>
      <c r="O77" s="130"/>
      <c r="P77" s="135">
        <f t="shared" si="12"/>
        <v>0</v>
      </c>
    </row>
    <row r="78" spans="8:18" ht="14.5" customHeight="1" x14ac:dyDescent="0.2">
      <c r="H78" s="76"/>
      <c r="I78" s="76"/>
      <c r="J78" s="77"/>
      <c r="K78" s="136">
        <f t="shared" ref="K78:P78" si="14">SUM(K47:K77)</f>
        <v>0</v>
      </c>
      <c r="L78" s="137">
        <f t="shared" si="14"/>
        <v>0</v>
      </c>
      <c r="M78" s="137">
        <f t="shared" si="14"/>
        <v>0</v>
      </c>
      <c r="N78" s="137">
        <f t="shared" si="14"/>
        <v>0</v>
      </c>
      <c r="O78" s="138">
        <f t="shared" si="14"/>
        <v>0</v>
      </c>
      <c r="P78" s="139">
        <f t="shared" si="14"/>
        <v>0</v>
      </c>
    </row>
    <row r="79" spans="8:18" ht="14.5" customHeight="1" x14ac:dyDescent="0.2"/>
    <row r="80" spans="8:18" ht="14.5" customHeight="1" x14ac:dyDescent="0.2">
      <c r="H80" s="382" t="s">
        <v>187</v>
      </c>
      <c r="I80" s="383"/>
      <c r="J80" s="383"/>
      <c r="K80" s="383"/>
      <c r="L80" s="383"/>
      <c r="M80" s="383"/>
      <c r="N80" s="383"/>
      <c r="O80" s="383"/>
      <c r="P80" s="384"/>
    </row>
    <row r="81" spans="8:16" ht="14.5" customHeight="1" x14ac:dyDescent="0.2">
      <c r="H81" s="122"/>
      <c r="I81" s="23" t="s">
        <v>130</v>
      </c>
      <c r="J81" s="66" t="s">
        <v>131</v>
      </c>
      <c r="K81" s="81" t="s">
        <v>132</v>
      </c>
      <c r="L81" s="81" t="s">
        <v>133</v>
      </c>
      <c r="M81" s="81" t="s">
        <v>134</v>
      </c>
      <c r="N81" s="81" t="s">
        <v>135</v>
      </c>
      <c r="O81" s="21" t="s">
        <v>136</v>
      </c>
      <c r="P81" s="21" t="s">
        <v>137</v>
      </c>
    </row>
    <row r="82" spans="8:16" ht="14.5" customHeight="1" x14ac:dyDescent="0.2">
      <c r="H82" s="90" t="s">
        <v>188</v>
      </c>
      <c r="I82" s="121"/>
      <c r="J82" s="91" t="s">
        <v>139</v>
      </c>
      <c r="K82" s="130"/>
      <c r="L82" s="130"/>
      <c r="M82" s="130"/>
      <c r="N82" s="130"/>
      <c r="O82" s="130"/>
      <c r="P82" s="140">
        <f t="shared" ref="P82:P83" si="15">SUM(K82:O82)</f>
        <v>0</v>
      </c>
    </row>
    <row r="83" spans="8:16" ht="14.5" customHeight="1" x14ac:dyDescent="0.2">
      <c r="H83" s="92" t="s">
        <v>189</v>
      </c>
      <c r="I83" s="109"/>
      <c r="J83" s="93" t="s">
        <v>139</v>
      </c>
      <c r="K83" s="130"/>
      <c r="L83" s="130"/>
      <c r="M83" s="130"/>
      <c r="N83" s="130"/>
      <c r="O83" s="130"/>
      <c r="P83" s="142">
        <f t="shared" si="15"/>
        <v>0</v>
      </c>
    </row>
    <row r="84" spans="8:16" ht="14.5" customHeight="1" x14ac:dyDescent="0.2">
      <c r="H84" s="76"/>
      <c r="I84" s="76"/>
      <c r="J84" s="77"/>
      <c r="K84" s="136">
        <f>SUM(K82:K83)</f>
        <v>0</v>
      </c>
      <c r="L84" s="137">
        <v>0</v>
      </c>
      <c r="M84" s="137">
        <v>0</v>
      </c>
      <c r="N84" s="137">
        <v>0</v>
      </c>
      <c r="O84" s="138">
        <v>0</v>
      </c>
      <c r="P84" s="139">
        <v>0</v>
      </c>
    </row>
    <row r="85" spans="8:16" ht="14.5" customHeight="1" x14ac:dyDescent="0.2"/>
    <row r="86" spans="8:16" ht="14.5" customHeight="1" x14ac:dyDescent="0.2">
      <c r="H86" s="382" t="s">
        <v>190</v>
      </c>
      <c r="I86" s="383"/>
      <c r="J86" s="383"/>
      <c r="K86" s="383"/>
      <c r="L86" s="383"/>
      <c r="M86" s="383"/>
      <c r="N86" s="383"/>
      <c r="O86" s="383"/>
      <c r="P86" s="383"/>
    </row>
    <row r="87" spans="8:16" ht="14.5" customHeight="1" x14ac:dyDescent="0.2">
      <c r="H87" s="259" t="s">
        <v>191</v>
      </c>
      <c r="I87" s="260"/>
      <c r="J87" s="66" t="s">
        <v>131</v>
      </c>
      <c r="K87" s="81" t="s">
        <v>132</v>
      </c>
      <c r="L87" s="81" t="s">
        <v>133</v>
      </c>
      <c r="M87" s="81" t="s">
        <v>134</v>
      </c>
      <c r="N87" s="81" t="s">
        <v>135</v>
      </c>
      <c r="O87" s="21" t="s">
        <v>136</v>
      </c>
      <c r="P87" s="252" t="s">
        <v>137</v>
      </c>
    </row>
    <row r="88" spans="8:16" ht="14.5" customHeight="1" x14ac:dyDescent="0.2">
      <c r="H88" s="71" t="s">
        <v>192</v>
      </c>
      <c r="I88" s="380" t="s">
        <v>193</v>
      </c>
      <c r="J88" s="94" t="s">
        <v>194</v>
      </c>
      <c r="K88" s="143">
        <f>'Studentship (if req''d)'!D24</f>
        <v>0</v>
      </c>
      <c r="L88" s="144">
        <f>'Studentship (if req''d)'!D25</f>
        <v>0</v>
      </c>
      <c r="M88" s="144">
        <f>'Studentship (if req''d)'!D17</f>
        <v>0</v>
      </c>
      <c r="N88" s="144">
        <f>'Studentship (if req''d)'!D18</f>
        <v>0</v>
      </c>
      <c r="O88" s="145"/>
      <c r="P88" s="261">
        <f>SUM(K88:O88)</f>
        <v>0</v>
      </c>
    </row>
    <row r="89" spans="8:16" ht="14.5" customHeight="1" x14ac:dyDescent="0.2">
      <c r="H89" s="95" t="s">
        <v>195</v>
      </c>
      <c r="I89" s="381"/>
      <c r="J89" s="96" t="s">
        <v>194</v>
      </c>
      <c r="K89" s="146">
        <f>'Studentship (if req''d)'!C24</f>
        <v>0</v>
      </c>
      <c r="L89" s="147">
        <f>'Studentship (if req''d)'!C25</f>
        <v>0</v>
      </c>
      <c r="M89" s="147">
        <f>'Studentship (if req''d)'!C26</f>
        <v>0</v>
      </c>
      <c r="N89" s="147">
        <f>'Studentship (if req''d)'!C27</f>
        <v>0</v>
      </c>
      <c r="O89" s="147"/>
      <c r="P89" s="262">
        <f t="shared" ref="P89" si="16">SUM(K89:O89)</f>
        <v>0</v>
      </c>
    </row>
    <row r="90" spans="8:16" ht="14.5" customHeight="1" x14ac:dyDescent="0.2">
      <c r="H90" s="97"/>
      <c r="I90" s="97"/>
      <c r="J90" s="98"/>
      <c r="K90" s="136">
        <f t="shared" ref="K90:P90" si="17">SUM(K83:K89)</f>
        <v>0</v>
      </c>
      <c r="L90" s="137">
        <f t="shared" si="17"/>
        <v>0</v>
      </c>
      <c r="M90" s="137">
        <f t="shared" si="17"/>
        <v>0</v>
      </c>
      <c r="N90" s="137">
        <f t="shared" si="17"/>
        <v>0</v>
      </c>
      <c r="O90" s="138">
        <f t="shared" si="17"/>
        <v>0</v>
      </c>
      <c r="P90" s="263">
        <f t="shared" si="17"/>
        <v>0</v>
      </c>
    </row>
    <row r="91" spans="8:16" ht="14.5" customHeight="1" x14ac:dyDescent="0.2"/>
    <row r="92" spans="8:16" ht="14.5" customHeight="1" x14ac:dyDescent="0.25">
      <c r="H92" s="118" t="s">
        <v>196</v>
      </c>
      <c r="K92" s="136">
        <f t="shared" ref="K92:P92" si="18">K12+K26+K43+K78+K84+K90</f>
        <v>0</v>
      </c>
      <c r="L92" s="137">
        <f t="shared" si="18"/>
        <v>0</v>
      </c>
      <c r="M92" s="137">
        <f t="shared" si="18"/>
        <v>0</v>
      </c>
      <c r="N92" s="137">
        <f t="shared" si="18"/>
        <v>0</v>
      </c>
      <c r="O92" s="138">
        <f t="shared" si="18"/>
        <v>0</v>
      </c>
      <c r="P92" s="139">
        <f t="shared" si="18"/>
        <v>0</v>
      </c>
    </row>
    <row r="93" spans="8:16" ht="14.5" customHeight="1" x14ac:dyDescent="0.2"/>
    <row r="94" spans="8:16" ht="14.5" customHeight="1" x14ac:dyDescent="0.2"/>
    <row r="95" spans="8:16" ht="14.5" customHeight="1" x14ac:dyDescent="0.2"/>
    <row r="96" spans="8:16" ht="14.5" customHeight="1" x14ac:dyDescent="0.2"/>
    <row r="97" ht="14.5" customHeight="1" x14ac:dyDescent="0.2"/>
    <row r="98" ht="14.5" customHeight="1" x14ac:dyDescent="0.2"/>
    <row r="99" ht="14.5" customHeight="1" x14ac:dyDescent="0.2"/>
    <row r="100" ht="14.5" customHeight="1" x14ac:dyDescent="0.2"/>
    <row r="101" ht="14.5" customHeight="1" x14ac:dyDescent="0.2"/>
    <row r="102" ht="14.5" customHeight="1" x14ac:dyDescent="0.2"/>
    <row r="103" ht="14.5" customHeight="1" x14ac:dyDescent="0.2"/>
    <row r="104" ht="14.5" customHeight="1" x14ac:dyDescent="0.2"/>
    <row r="105" ht="14.5" customHeight="1" x14ac:dyDescent="0.2"/>
    <row r="106" ht="14.5" customHeight="1" x14ac:dyDescent="0.2"/>
    <row r="107" ht="14.5" customHeight="1" x14ac:dyDescent="0.2"/>
    <row r="108" ht="14.5" customHeight="1" x14ac:dyDescent="0.2"/>
  </sheetData>
  <mergeCells count="26">
    <mergeCell ref="B30:F30"/>
    <mergeCell ref="H33:P33"/>
    <mergeCell ref="H45:P45"/>
    <mergeCell ref="B22:F22"/>
    <mergeCell ref="H22:I22"/>
    <mergeCell ref="H23:I23"/>
    <mergeCell ref="H24:I24"/>
    <mergeCell ref="H25:I25"/>
    <mergeCell ref="H15:I15"/>
    <mergeCell ref="H16:I16"/>
    <mergeCell ref="H17:I17"/>
    <mergeCell ref="H18:I18"/>
    <mergeCell ref="H19:I19"/>
    <mergeCell ref="B2:F2"/>
    <mergeCell ref="H2:P2"/>
    <mergeCell ref="B4:F4"/>
    <mergeCell ref="H4:P4"/>
    <mergeCell ref="B14:F14"/>
    <mergeCell ref="H14:P14"/>
    <mergeCell ref="H80:P80"/>
    <mergeCell ref="H86:P86"/>
    <mergeCell ref="I88:I89"/>
    <mergeCell ref="H20:I20"/>
    <mergeCell ref="H21:I21"/>
    <mergeCell ref="H28:P28"/>
    <mergeCell ref="H29:P32"/>
  </mergeCells>
  <conditionalFormatting sqref="P35:P42">
    <cfRule type="cellIs" dxfId="6" priority="5" operator="greaterThan">
      <formula>49999.99</formula>
    </cfRule>
  </conditionalFormatting>
  <conditionalFormatting sqref="R35:R42">
    <cfRule type="cellIs" dxfId="5" priority="1" operator="greaterThan">
      <formula>49999.99</formula>
    </cfRule>
  </conditionalFormatting>
  <hyperlinks>
    <hyperlink ref="H33" r:id="rId1" xr:uid="{E11C5F2E-42AA-43B2-A69B-036E1D0B7BAC}"/>
    <hyperlink ref="I47" r:id="rId2" xr:uid="{95DF9512-8FB0-4C6B-B7A6-00301BFD7D3B}"/>
    <hyperlink ref="I48" r:id="rId3" xr:uid="{EC3D9443-68F1-4866-997A-FFE9C3F8BCF5}"/>
    <hyperlink ref="I53" r:id="rId4" xr:uid="{49206CC9-24DD-412F-B36C-A195370A1764}"/>
    <hyperlink ref="I54" r:id="rId5" xr:uid="{99FD361F-654A-48F9-8426-F50DBF6CC342}"/>
    <hyperlink ref="I51" r:id="rId6" xr:uid="{0EC5AC85-B784-4D56-A969-118627646174}"/>
    <hyperlink ref="I49" r:id="rId7" xr:uid="{EBD24315-2C5D-40E6-91BB-8F64728973C1}"/>
    <hyperlink ref="I50" r:id="rId8" xr:uid="{AC3CB53C-5059-4785-A0A2-2B89C4648380}"/>
    <hyperlink ref="I52" r:id="rId9" xr:uid="{03348C0A-778C-4117-A1B7-58A2EE5391F6}"/>
    <hyperlink ref="I55" r:id="rId10" xr:uid="{5E2AEC6E-6FDB-4510-B0F0-A98B82F36C88}"/>
    <hyperlink ref="I56" r:id="rId11" xr:uid="{A793E1DA-A249-4BD0-B58F-DA7DD68BCD94}"/>
    <hyperlink ref="I73" r:id="rId12" xr:uid="{25A2EAA4-CC6E-48DA-85E6-9F5EC063FDB2}"/>
    <hyperlink ref="I57" r:id="rId13" xr:uid="{68B7C19A-7CC5-4F56-838C-BADC10AB39CC}"/>
    <hyperlink ref="I60" r:id="rId14" xr:uid="{FF149759-73E7-4646-91BE-F4A815A12323}"/>
    <hyperlink ref="I61" r:id="rId15" xr:uid="{5C5D3A4B-4827-4BA2-8A21-3163504E5A4B}"/>
    <hyperlink ref="I62" r:id="rId16" xr:uid="{32F3F2DD-F717-458B-82C2-F70939DB0E10}"/>
    <hyperlink ref="I63:I64" r:id="rId17" display="Contact Claire Wilson" xr:uid="{12480F97-451C-4055-8C2E-66D30F162C51}"/>
    <hyperlink ref="I63" r:id="rId18" xr:uid="{E56DFE9C-40DC-478A-8E6E-9233C6078FEB}"/>
    <hyperlink ref="I64" r:id="rId19" xr:uid="{1C836CF3-6919-45CA-AAC2-FADD3BCB1730}"/>
    <hyperlink ref="I67" r:id="rId20" xr:uid="{8167DDA3-DB30-45C9-931D-B8CF9469E739}"/>
    <hyperlink ref="I68" r:id="rId21" xr:uid="{3274143B-F4CC-4141-B856-D479E2A15CEF}"/>
    <hyperlink ref="I69" r:id="rId22" xr:uid="{9E34CB27-217A-4170-AB14-3E69286A3D29}"/>
    <hyperlink ref="I70:I71" r:id="rId23" display="Contact Chris Kelly" xr:uid="{42FEEA90-18FC-4363-9045-785596BF7597}"/>
    <hyperlink ref="I70" r:id="rId24" xr:uid="{15BC4211-C99B-4ACD-B5D5-E2CD0FCB58D5}"/>
    <hyperlink ref="I71" r:id="rId25" xr:uid="{E01E3DC6-466E-4AF6-836E-6A698D15042D}"/>
    <hyperlink ref="I72" r:id="rId26" xr:uid="{2DE9654B-A0BD-4446-8DB9-3C2B48AFB2C3}"/>
    <hyperlink ref="I59" r:id="rId27" xr:uid="{C27BD750-330D-48C1-A955-6EFB813C2D43}"/>
    <hyperlink ref="I66" r:id="rId28" xr:uid="{DF5719EA-8411-40A3-B2D8-046C29FAECE0}"/>
    <hyperlink ref="I58" r:id="rId29" xr:uid="{DBE66FAA-CC0A-4552-AEAC-A816E440C393}"/>
  </hyperlinks>
  <pageMargins left="0.19685039370078741" right="0.19685039370078741" top="0.19685039370078741" bottom="0.19685039370078741" header="0.19685039370078741" footer="0.19685039370078741"/>
  <pageSetup paperSize="9" scale="41" orientation="landscape" r:id="rId30"/>
  <headerFooter>
    <oddFooter xml:space="preserve">&amp;LAuthor: Andrew Wilson (CoSE)
Date Issued: 13/11/19&amp;CFM - 010 - Project Costing Request Form – CoSE&amp;RVersion: 01
Review Date: 12/11/20
</oddFooter>
  </headerFooter>
  <extLst>
    <ext xmlns:x14="http://schemas.microsoft.com/office/spreadsheetml/2009/9/main" uri="{78C0D931-6437-407d-A8EE-F0AAD7539E65}">
      <x14:conditionalFormattings>
        <x14:conditionalFormatting xmlns:xm="http://schemas.microsoft.com/office/excel/2006/main">
          <x14:cfRule type="expression" priority="4" id="{391EC04C-7FD7-4981-9046-66BE12B29F4A}">
            <xm:f>'Application Information'!$B$26:$C$26=0</xm:f>
            <x14:dxf>
              <font>
                <color theme="0"/>
              </font>
            </x14:dxf>
          </x14:cfRule>
          <xm:sqref>C6</xm:sqref>
        </x14:conditionalFormatting>
        <x14:conditionalFormatting xmlns:xm="http://schemas.microsoft.com/office/excel/2006/main">
          <x14:cfRule type="expression" priority="3" id="{0654671D-01F3-43FB-BDB9-B824E5B68239}">
            <xm:f>'Application Information'!$C$20=0</xm:f>
            <x14:dxf>
              <font>
                <color theme="0"/>
              </font>
            </x14:dxf>
          </x14:cfRule>
          <xm:sqref>D6</xm:sqref>
        </x14:conditionalFormatting>
        <x14:conditionalFormatting xmlns:xm="http://schemas.microsoft.com/office/excel/2006/main">
          <x14:cfRule type="expression" priority="2" id="{58E4372A-8039-4786-B417-B4BE67B5FEE4}">
            <xm:f>'Application Information'!$C$22=0</xm:f>
            <x14:dxf>
              <font>
                <color theme="0"/>
              </font>
            </x14:dxf>
          </x14:cfRule>
          <xm:sqref>E6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29C22FA8-FC3B-4AE1-8783-01E0F6F93135}">
          <x14:formula1>
            <xm:f>'Data Validation - HIDE'!$AD$3:$AD$200</xm:f>
          </x14:formula1>
          <xm:sqref>C24:C28 C32:C36 C16:C20</xm:sqref>
        </x14:dataValidation>
        <x14:dataValidation type="list" allowBlank="1" showInputMessage="1" showErrorMessage="1" xr:uid="{25253455-C93B-4641-86EE-150BAF6B45B6}">
          <x14:formula1>
            <xm:f>'Data Validation - HIDE'!$AB$3:$AB$5</xm:f>
          </x14:formula1>
          <xm:sqref>J74</xm:sqref>
        </x14:dataValidation>
        <x14:dataValidation type="list" allowBlank="1" showInputMessage="1" showErrorMessage="1" xr:uid="{BE4DB279-841A-4955-ADE3-064FD212FED7}">
          <x14:formula1>
            <xm:f>'Data Validation - HIDE'!$R$3:$R$5</xm:f>
          </x14:formula1>
          <xm:sqref>H6:H11</xm:sqref>
        </x14:dataValidation>
        <x14:dataValidation type="list" allowBlank="1" showInputMessage="1" showErrorMessage="1" xr:uid="{330CA089-00CD-4F46-AAF9-FDF3A09449D1}">
          <x14:formula1>
            <xm:f>'Data Validation - HIDE'!$P$3:$P$6</xm:f>
          </x14:formula1>
          <xm:sqref>F5 F31 F23 F15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150C-FF0F-4D13-9935-2B21AD2533C2}">
  <sheetPr>
    <tabColor theme="7" tint="0.79998168889431442"/>
    <pageSetUpPr fitToPage="1"/>
  </sheetPr>
  <dimension ref="B1:S108"/>
  <sheetViews>
    <sheetView zoomScale="80" zoomScaleNormal="80" workbookViewId="0"/>
  </sheetViews>
  <sheetFormatPr baseColWidth="10" defaultColWidth="9.1640625" defaultRowHeight="15" outlineLevelCol="1" x14ac:dyDescent="0.2"/>
  <cols>
    <col min="1" max="1" width="3.5" style="39" customWidth="1"/>
    <col min="2" max="2" width="45" style="39" customWidth="1"/>
    <col min="3" max="3" width="51" style="39" bestFit="1" customWidth="1"/>
    <col min="4" max="5" width="15" style="39" customWidth="1"/>
    <col min="6" max="6" width="19.1640625" style="39" customWidth="1"/>
    <col min="7" max="7" width="4.83203125" style="39" customWidth="1"/>
    <col min="8" max="8" width="52.5" style="39" customWidth="1"/>
    <col min="9" max="9" width="32.5" style="39" customWidth="1"/>
    <col min="10" max="10" width="8.1640625" style="39" bestFit="1" customWidth="1"/>
    <col min="11" max="15" width="15.5" style="39" customWidth="1"/>
    <col min="16" max="16" width="18.1640625" style="39" customWidth="1"/>
    <col min="17" max="17" width="9.1640625" style="39"/>
    <col min="18" max="18" width="19.83203125" style="39" hidden="1" customWidth="1" outlineLevel="1"/>
    <col min="19" max="19" width="9.1640625" style="39" customWidth="1" collapsed="1"/>
    <col min="20" max="16384" width="9.1640625" style="39"/>
  </cols>
  <sheetData>
    <row r="1" spans="2:19" ht="15.75" customHeight="1" thickBot="1" x14ac:dyDescent="0.25">
      <c r="S1" s="185" t="s">
        <v>120</v>
      </c>
    </row>
    <row r="2" spans="2:19" ht="15.75" customHeight="1" thickBot="1" x14ac:dyDescent="0.25">
      <c r="B2" s="322" t="s">
        <v>121</v>
      </c>
      <c r="C2" s="323"/>
      <c r="D2" s="323"/>
      <c r="E2" s="323"/>
      <c r="F2" s="324"/>
      <c r="H2" s="322" t="s">
        <v>122</v>
      </c>
      <c r="I2" s="323"/>
      <c r="J2" s="323"/>
      <c r="K2" s="323"/>
      <c r="L2" s="323"/>
      <c r="M2" s="323"/>
      <c r="N2" s="323"/>
      <c r="O2" s="323"/>
      <c r="P2" s="324"/>
      <c r="R2" s="167" t="s">
        <v>123</v>
      </c>
    </row>
    <row r="3" spans="2:19" ht="15.75" customHeight="1" thickBot="1" x14ac:dyDescent="0.25"/>
    <row r="4" spans="2:19" ht="15.75" customHeight="1" thickBot="1" x14ac:dyDescent="0.25">
      <c r="B4" s="322" t="s">
        <v>124</v>
      </c>
      <c r="C4" s="323"/>
      <c r="D4" s="323"/>
      <c r="E4" s="323"/>
      <c r="F4" s="324"/>
      <c r="H4" s="382" t="s">
        <v>125</v>
      </c>
      <c r="I4" s="383"/>
      <c r="J4" s="383"/>
      <c r="K4" s="383"/>
      <c r="L4" s="383"/>
      <c r="M4" s="383"/>
      <c r="N4" s="383"/>
      <c r="O4" s="383"/>
      <c r="P4" s="384"/>
    </row>
    <row r="5" spans="2:19" ht="15.75" customHeight="1" thickBot="1" x14ac:dyDescent="0.25">
      <c r="B5" s="20" t="s">
        <v>126</v>
      </c>
      <c r="C5" s="20" t="s">
        <v>63</v>
      </c>
      <c r="D5" s="21" t="s">
        <v>127</v>
      </c>
      <c r="E5" s="21" t="s">
        <v>128</v>
      </c>
      <c r="F5" s="102" t="s">
        <v>51</v>
      </c>
      <c r="G5" s="64"/>
      <c r="H5" s="65" t="s">
        <v>129</v>
      </c>
      <c r="I5" s="65" t="s">
        <v>130</v>
      </c>
      <c r="J5" s="66" t="s">
        <v>131</v>
      </c>
      <c r="K5" s="66" t="s">
        <v>132</v>
      </c>
      <c r="L5" s="66" t="s">
        <v>133</v>
      </c>
      <c r="M5" s="66" t="s">
        <v>134</v>
      </c>
      <c r="N5" s="66" t="s">
        <v>135</v>
      </c>
      <c r="O5" s="66" t="s">
        <v>136</v>
      </c>
      <c r="P5" s="66" t="s">
        <v>137</v>
      </c>
      <c r="R5" s="153" t="s">
        <v>137</v>
      </c>
    </row>
    <row r="6" spans="2:19" ht="15.75" customHeight="1" x14ac:dyDescent="0.2">
      <c r="B6" s="209" t="s">
        <v>138</v>
      </c>
      <c r="C6" s="210"/>
      <c r="D6" s="211"/>
      <c r="E6" s="211"/>
      <c r="F6" s="212"/>
      <c r="G6" s="64"/>
      <c r="H6" s="116" t="s">
        <v>51</v>
      </c>
      <c r="I6" s="107"/>
      <c r="J6" s="69" t="s">
        <v>139</v>
      </c>
      <c r="K6" s="127"/>
      <c r="L6" s="127"/>
      <c r="M6" s="127"/>
      <c r="N6" s="127"/>
      <c r="O6" s="128"/>
      <c r="P6" s="129">
        <f>SUM(K6:O6)</f>
        <v>0</v>
      </c>
      <c r="R6" s="154">
        <f>P6/1.2</f>
        <v>0</v>
      </c>
    </row>
    <row r="7" spans="2:19" ht="15.75" customHeight="1" x14ac:dyDescent="0.2">
      <c r="B7" s="70" t="s">
        <v>140</v>
      </c>
      <c r="C7" s="101"/>
      <c r="D7" s="100"/>
      <c r="E7" s="100"/>
      <c r="F7" s="194"/>
      <c r="G7" s="64"/>
      <c r="H7" s="111" t="s">
        <v>51</v>
      </c>
      <c r="I7" s="108"/>
      <c r="J7" s="72" t="s">
        <v>139</v>
      </c>
      <c r="K7" s="130"/>
      <c r="L7" s="130"/>
      <c r="M7" s="130"/>
      <c r="N7" s="130"/>
      <c r="O7" s="131"/>
      <c r="P7" s="132">
        <f t="shared" ref="P7:P11" si="0">SUM(K7:O7)</f>
        <v>0</v>
      </c>
      <c r="R7" s="155">
        <f t="shared" ref="R7:R11" si="1">P7/1.2</f>
        <v>0</v>
      </c>
    </row>
    <row r="8" spans="2:19" ht="15.75" customHeight="1" x14ac:dyDescent="0.2">
      <c r="B8" s="70" t="s">
        <v>140</v>
      </c>
      <c r="C8" s="101"/>
      <c r="D8" s="100"/>
      <c r="E8" s="100"/>
      <c r="F8" s="194"/>
      <c r="G8" s="64"/>
      <c r="H8" s="111" t="s">
        <v>51</v>
      </c>
      <c r="I8" s="108"/>
      <c r="J8" s="72" t="s">
        <v>139</v>
      </c>
      <c r="K8" s="130"/>
      <c r="L8" s="130"/>
      <c r="M8" s="130"/>
      <c r="N8" s="130"/>
      <c r="O8" s="131"/>
      <c r="P8" s="132">
        <f t="shared" si="0"/>
        <v>0</v>
      </c>
      <c r="R8" s="155">
        <f t="shared" si="1"/>
        <v>0</v>
      </c>
    </row>
    <row r="9" spans="2:19" ht="15.75" customHeight="1" x14ac:dyDescent="0.2">
      <c r="B9" s="70" t="s">
        <v>140</v>
      </c>
      <c r="C9" s="101"/>
      <c r="D9" s="100"/>
      <c r="E9" s="100"/>
      <c r="F9" s="194"/>
      <c r="G9" s="64"/>
      <c r="H9" s="111" t="s">
        <v>51</v>
      </c>
      <c r="I9" s="108"/>
      <c r="J9" s="72" t="s">
        <v>139</v>
      </c>
      <c r="K9" s="130"/>
      <c r="L9" s="130"/>
      <c r="M9" s="130"/>
      <c r="N9" s="130"/>
      <c r="O9" s="131"/>
      <c r="P9" s="132">
        <f t="shared" si="0"/>
        <v>0</v>
      </c>
      <c r="R9" s="155">
        <f t="shared" si="1"/>
        <v>0</v>
      </c>
    </row>
    <row r="10" spans="2:19" ht="15.75" customHeight="1" x14ac:dyDescent="0.2">
      <c r="B10" s="70" t="s">
        <v>140</v>
      </c>
      <c r="C10" s="101"/>
      <c r="D10" s="100"/>
      <c r="E10" s="100"/>
      <c r="F10" s="194"/>
      <c r="G10" s="64"/>
      <c r="H10" s="111" t="s">
        <v>51</v>
      </c>
      <c r="I10" s="108"/>
      <c r="J10" s="72" t="s">
        <v>139</v>
      </c>
      <c r="K10" s="130"/>
      <c r="L10" s="130"/>
      <c r="M10" s="130"/>
      <c r="N10" s="130"/>
      <c r="O10" s="131"/>
      <c r="P10" s="132">
        <f t="shared" si="0"/>
        <v>0</v>
      </c>
      <c r="R10" s="155">
        <f t="shared" si="1"/>
        <v>0</v>
      </c>
    </row>
    <row r="11" spans="2:19" ht="15.75" customHeight="1" thickBot="1" x14ac:dyDescent="0.25">
      <c r="B11" s="70" t="s">
        <v>140</v>
      </c>
      <c r="C11" s="101"/>
      <c r="D11" s="100"/>
      <c r="E11" s="100"/>
      <c r="F11" s="194"/>
      <c r="G11" s="64"/>
      <c r="H11" s="112" t="s">
        <v>51</v>
      </c>
      <c r="I11" s="109"/>
      <c r="J11" s="110" t="s">
        <v>139</v>
      </c>
      <c r="K11" s="133"/>
      <c r="L11" s="133"/>
      <c r="M11" s="133"/>
      <c r="N11" s="133"/>
      <c r="O11" s="134"/>
      <c r="P11" s="135">
        <f t="shared" si="0"/>
        <v>0</v>
      </c>
      <c r="R11" s="156">
        <f t="shared" si="1"/>
        <v>0</v>
      </c>
    </row>
    <row r="12" spans="2:19" ht="15.75" customHeight="1" thickBot="1" x14ac:dyDescent="0.25">
      <c r="B12" s="75" t="s">
        <v>140</v>
      </c>
      <c r="C12" s="103"/>
      <c r="D12" s="120"/>
      <c r="E12" s="120"/>
      <c r="F12" s="195"/>
      <c r="G12" s="64"/>
      <c r="H12" s="76"/>
      <c r="I12" s="76"/>
      <c r="J12" s="77"/>
      <c r="K12" s="136">
        <f>SUM(K6:K11)</f>
        <v>0</v>
      </c>
      <c r="L12" s="137">
        <f t="shared" ref="L12:O12" si="2">SUM(L6:L11)</f>
        <v>0</v>
      </c>
      <c r="M12" s="137">
        <f t="shared" si="2"/>
        <v>0</v>
      </c>
      <c r="N12" s="137">
        <f t="shared" si="2"/>
        <v>0</v>
      </c>
      <c r="O12" s="138">
        <f t="shared" si="2"/>
        <v>0</v>
      </c>
      <c r="P12" s="139">
        <f>SUM(P6:P11)</f>
        <v>0</v>
      </c>
      <c r="Q12" s="78"/>
      <c r="R12" s="157">
        <f>SUM(R6:R11)</f>
        <v>0</v>
      </c>
    </row>
    <row r="13" spans="2:19" ht="15.75" customHeight="1" thickBot="1" x14ac:dyDescent="0.25">
      <c r="C13" s="79"/>
      <c r="D13" s="64"/>
      <c r="E13" s="64"/>
      <c r="F13" s="64"/>
      <c r="G13" s="64"/>
      <c r="J13" s="80"/>
      <c r="K13" s="78"/>
      <c r="L13" s="78"/>
      <c r="M13" s="78"/>
      <c r="N13" s="78"/>
      <c r="O13" s="78"/>
      <c r="P13" s="78"/>
      <c r="Q13" s="78"/>
      <c r="R13" s="78"/>
    </row>
    <row r="14" spans="2:19" ht="15.75" customHeight="1" thickBot="1" x14ac:dyDescent="0.25">
      <c r="B14" s="322" t="s">
        <v>141</v>
      </c>
      <c r="C14" s="323"/>
      <c r="D14" s="323"/>
      <c r="E14" s="323"/>
      <c r="F14" s="324"/>
      <c r="H14" s="382" t="s">
        <v>142</v>
      </c>
      <c r="I14" s="383"/>
      <c r="J14" s="383"/>
      <c r="K14" s="383"/>
      <c r="L14" s="383"/>
      <c r="M14" s="383"/>
      <c r="N14" s="383"/>
      <c r="O14" s="383"/>
      <c r="P14" s="384"/>
    </row>
    <row r="15" spans="2:19" ht="15.75" customHeight="1" thickBot="1" x14ac:dyDescent="0.25">
      <c r="B15" s="20" t="s">
        <v>143</v>
      </c>
      <c r="C15" s="20" t="s">
        <v>144</v>
      </c>
      <c r="D15" s="21" t="s">
        <v>127</v>
      </c>
      <c r="E15" s="21" t="s">
        <v>128</v>
      </c>
      <c r="F15" s="102" t="s">
        <v>51</v>
      </c>
      <c r="H15" s="398" t="s">
        <v>130</v>
      </c>
      <c r="I15" s="399"/>
      <c r="J15" s="66" t="s">
        <v>131</v>
      </c>
      <c r="K15" s="81" t="s">
        <v>132</v>
      </c>
      <c r="L15" s="81" t="s">
        <v>133</v>
      </c>
      <c r="M15" s="81" t="s">
        <v>134</v>
      </c>
      <c r="N15" s="81" t="s">
        <v>135</v>
      </c>
      <c r="O15" s="21" t="s">
        <v>136</v>
      </c>
      <c r="P15" s="21" t="s">
        <v>137</v>
      </c>
      <c r="R15" s="158" t="s">
        <v>137</v>
      </c>
    </row>
    <row r="16" spans="2:19" ht="15.75" customHeight="1" x14ac:dyDescent="0.2">
      <c r="B16" s="104"/>
      <c r="C16" s="107" t="s">
        <v>145</v>
      </c>
      <c r="D16" s="196"/>
      <c r="E16" s="119"/>
      <c r="F16" s="193"/>
      <c r="H16" s="400"/>
      <c r="I16" s="342"/>
      <c r="J16" s="69" t="s">
        <v>139</v>
      </c>
      <c r="K16" s="130"/>
      <c r="L16" s="130"/>
      <c r="M16" s="130"/>
      <c r="N16" s="130"/>
      <c r="O16" s="130"/>
      <c r="P16" s="129">
        <f>SUM(K16:O16)</f>
        <v>0</v>
      </c>
      <c r="R16" s="154">
        <f t="shared" ref="R16:R25" si="3">P16/1.2</f>
        <v>0</v>
      </c>
    </row>
    <row r="17" spans="2:18" ht="15.75" customHeight="1" x14ac:dyDescent="0.2">
      <c r="B17" s="105"/>
      <c r="C17" s="108" t="s">
        <v>145</v>
      </c>
      <c r="D17" s="100"/>
      <c r="E17" s="100"/>
      <c r="F17" s="194"/>
      <c r="H17" s="387"/>
      <c r="I17" s="345"/>
      <c r="J17" s="72" t="s">
        <v>139</v>
      </c>
      <c r="K17" s="130"/>
      <c r="L17" s="130"/>
      <c r="M17" s="130"/>
      <c r="N17" s="130"/>
      <c r="O17" s="130"/>
      <c r="P17" s="140">
        <f t="shared" ref="P17:P25" si="4">SUM(K17:O17)</f>
        <v>0</v>
      </c>
      <c r="R17" s="159">
        <f t="shared" si="3"/>
        <v>0</v>
      </c>
    </row>
    <row r="18" spans="2:18" ht="15.75" customHeight="1" x14ac:dyDescent="0.2">
      <c r="B18" s="105"/>
      <c r="C18" s="108" t="s">
        <v>145</v>
      </c>
      <c r="D18" s="100"/>
      <c r="E18" s="100"/>
      <c r="F18" s="194"/>
      <c r="H18" s="387"/>
      <c r="I18" s="345"/>
      <c r="J18" s="72" t="s">
        <v>139</v>
      </c>
      <c r="K18" s="130"/>
      <c r="L18" s="130"/>
      <c r="M18" s="130"/>
      <c r="N18" s="130"/>
      <c r="O18" s="130"/>
      <c r="P18" s="140">
        <f t="shared" si="4"/>
        <v>0</v>
      </c>
      <c r="R18" s="159">
        <f t="shared" si="3"/>
        <v>0</v>
      </c>
    </row>
    <row r="19" spans="2:18" ht="15.75" customHeight="1" x14ac:dyDescent="0.2">
      <c r="B19" s="105"/>
      <c r="C19" s="108" t="s">
        <v>145</v>
      </c>
      <c r="D19" s="100"/>
      <c r="E19" s="100"/>
      <c r="F19" s="194"/>
      <c r="H19" s="387"/>
      <c r="I19" s="345"/>
      <c r="J19" s="72" t="s">
        <v>139</v>
      </c>
      <c r="K19" s="130"/>
      <c r="L19" s="130"/>
      <c r="M19" s="130"/>
      <c r="N19" s="130"/>
      <c r="O19" s="130"/>
      <c r="P19" s="140">
        <f t="shared" si="4"/>
        <v>0</v>
      </c>
      <c r="R19" s="159">
        <f t="shared" si="3"/>
        <v>0</v>
      </c>
    </row>
    <row r="20" spans="2:18" ht="15.75" customHeight="1" thickBot="1" x14ac:dyDescent="0.25">
      <c r="B20" s="106"/>
      <c r="C20" s="109" t="s">
        <v>145</v>
      </c>
      <c r="D20" s="120"/>
      <c r="E20" s="120"/>
      <c r="F20" s="195"/>
      <c r="H20" s="387"/>
      <c r="I20" s="345"/>
      <c r="J20" s="72" t="s">
        <v>139</v>
      </c>
      <c r="K20" s="130"/>
      <c r="L20" s="130"/>
      <c r="M20" s="130"/>
      <c r="N20" s="130"/>
      <c r="O20" s="130"/>
      <c r="P20" s="140">
        <f t="shared" ref="P20:P21" si="5">SUM(K20:O20)</f>
        <v>0</v>
      </c>
      <c r="Q20" s="78"/>
      <c r="R20" s="159">
        <f t="shared" si="3"/>
        <v>0</v>
      </c>
    </row>
    <row r="21" spans="2:18" ht="15.75" customHeight="1" thickBot="1" x14ac:dyDescent="0.25">
      <c r="B21" s="82"/>
      <c r="C21" s="82"/>
      <c r="D21" s="82"/>
      <c r="E21" s="82"/>
      <c r="F21" s="82"/>
      <c r="H21" s="387"/>
      <c r="I21" s="345"/>
      <c r="J21" s="72" t="s">
        <v>139</v>
      </c>
      <c r="K21" s="130"/>
      <c r="L21" s="130"/>
      <c r="M21" s="130"/>
      <c r="N21" s="130"/>
      <c r="O21" s="130"/>
      <c r="P21" s="140">
        <f t="shared" si="5"/>
        <v>0</v>
      </c>
      <c r="R21" s="159">
        <f t="shared" si="3"/>
        <v>0</v>
      </c>
    </row>
    <row r="22" spans="2:18" ht="15.75" customHeight="1" thickBot="1" x14ac:dyDescent="0.25">
      <c r="B22" s="322" t="s">
        <v>146</v>
      </c>
      <c r="C22" s="323"/>
      <c r="D22" s="323"/>
      <c r="E22" s="323"/>
      <c r="F22" s="324"/>
      <c r="H22" s="387"/>
      <c r="I22" s="345"/>
      <c r="J22" s="72" t="s">
        <v>139</v>
      </c>
      <c r="K22" s="130"/>
      <c r="L22" s="130"/>
      <c r="M22" s="130"/>
      <c r="N22" s="130"/>
      <c r="O22" s="130"/>
      <c r="P22" s="140">
        <f t="shared" si="4"/>
        <v>0</v>
      </c>
      <c r="R22" s="159">
        <f t="shared" si="3"/>
        <v>0</v>
      </c>
    </row>
    <row r="23" spans="2:18" ht="15.75" customHeight="1" thickBot="1" x14ac:dyDescent="0.25">
      <c r="B23" s="20" t="s">
        <v>143</v>
      </c>
      <c r="C23" s="20" t="s">
        <v>144</v>
      </c>
      <c r="D23" s="21" t="s">
        <v>127</v>
      </c>
      <c r="E23" s="21" t="s">
        <v>128</v>
      </c>
      <c r="F23" s="102" t="s">
        <v>51</v>
      </c>
      <c r="H23" s="387"/>
      <c r="I23" s="345"/>
      <c r="J23" s="72" t="s">
        <v>139</v>
      </c>
      <c r="K23" s="130"/>
      <c r="L23" s="130"/>
      <c r="M23" s="130"/>
      <c r="N23" s="130"/>
      <c r="O23" s="130"/>
      <c r="P23" s="140">
        <f t="shared" si="4"/>
        <v>0</v>
      </c>
      <c r="R23" s="159">
        <f t="shared" si="3"/>
        <v>0</v>
      </c>
    </row>
    <row r="24" spans="2:18" ht="15.75" customHeight="1" x14ac:dyDescent="0.2">
      <c r="B24" s="104"/>
      <c r="C24" s="107" t="s">
        <v>145</v>
      </c>
      <c r="D24" s="119"/>
      <c r="E24" s="119"/>
      <c r="F24" s="193"/>
      <c r="H24" s="387"/>
      <c r="I24" s="345"/>
      <c r="J24" s="72" t="s">
        <v>139</v>
      </c>
      <c r="K24" s="130"/>
      <c r="L24" s="130"/>
      <c r="M24" s="130"/>
      <c r="N24" s="130"/>
      <c r="O24" s="130"/>
      <c r="P24" s="140">
        <f t="shared" si="4"/>
        <v>0</v>
      </c>
      <c r="R24" s="159">
        <f t="shared" si="3"/>
        <v>0</v>
      </c>
    </row>
    <row r="25" spans="2:18" ht="15.75" customHeight="1" thickBot="1" x14ac:dyDescent="0.25">
      <c r="B25" s="105"/>
      <c r="C25" s="108" t="s">
        <v>145</v>
      </c>
      <c r="D25" s="100"/>
      <c r="E25" s="100"/>
      <c r="F25" s="194"/>
      <c r="H25" s="388"/>
      <c r="I25" s="331"/>
      <c r="J25" s="110" t="s">
        <v>139</v>
      </c>
      <c r="K25" s="130"/>
      <c r="L25" s="130"/>
      <c r="M25" s="130"/>
      <c r="N25" s="130"/>
      <c r="O25" s="130"/>
      <c r="P25" s="140">
        <f t="shared" si="4"/>
        <v>0</v>
      </c>
      <c r="R25" s="159">
        <f t="shared" si="3"/>
        <v>0</v>
      </c>
    </row>
    <row r="26" spans="2:18" ht="15.75" customHeight="1" thickBot="1" x14ac:dyDescent="0.25">
      <c r="B26" s="105"/>
      <c r="C26" s="108" t="s">
        <v>145</v>
      </c>
      <c r="D26" s="100"/>
      <c r="E26" s="100"/>
      <c r="F26" s="194"/>
      <c r="H26" s="76"/>
      <c r="I26" s="76"/>
      <c r="J26" s="77"/>
      <c r="K26" s="136">
        <f t="shared" ref="K26:P26" si="6">SUM(K16:K25)</f>
        <v>0</v>
      </c>
      <c r="L26" s="137">
        <f t="shared" si="6"/>
        <v>0</v>
      </c>
      <c r="M26" s="137">
        <f t="shared" si="6"/>
        <v>0</v>
      </c>
      <c r="N26" s="137">
        <f t="shared" si="6"/>
        <v>0</v>
      </c>
      <c r="O26" s="138">
        <f t="shared" si="6"/>
        <v>0</v>
      </c>
      <c r="P26" s="139">
        <f t="shared" si="6"/>
        <v>0</v>
      </c>
      <c r="R26" s="157">
        <f t="shared" ref="R26" si="7">SUM(R16:R25)</f>
        <v>0</v>
      </c>
    </row>
    <row r="27" spans="2:18" ht="15.75" customHeight="1" thickBot="1" x14ac:dyDescent="0.25">
      <c r="B27" s="105"/>
      <c r="C27" s="108" t="s">
        <v>145</v>
      </c>
      <c r="D27" s="100"/>
      <c r="E27" s="100"/>
      <c r="F27" s="194"/>
    </row>
    <row r="28" spans="2:18" ht="15.75" customHeight="1" thickBot="1" x14ac:dyDescent="0.25">
      <c r="B28" s="106"/>
      <c r="C28" s="109" t="s">
        <v>145</v>
      </c>
      <c r="D28" s="120"/>
      <c r="E28" s="120"/>
      <c r="F28" s="195"/>
      <c r="H28" s="382" t="s">
        <v>147</v>
      </c>
      <c r="I28" s="383"/>
      <c r="J28" s="383"/>
      <c r="K28" s="383"/>
      <c r="L28" s="383"/>
      <c r="M28" s="383"/>
      <c r="N28" s="383"/>
      <c r="O28" s="383"/>
      <c r="P28" s="384"/>
    </row>
    <row r="29" spans="2:18" ht="15.75" customHeight="1" thickBot="1" x14ac:dyDescent="0.25">
      <c r="B29" s="82"/>
      <c r="C29" s="82"/>
      <c r="D29" s="82"/>
      <c r="E29" s="82"/>
      <c r="F29" s="82"/>
      <c r="H29" s="392" t="s">
        <v>148</v>
      </c>
      <c r="I29" s="393"/>
      <c r="J29" s="393"/>
      <c r="K29" s="393"/>
      <c r="L29" s="393"/>
      <c r="M29" s="393"/>
      <c r="N29" s="393"/>
      <c r="O29" s="393"/>
      <c r="P29" s="394"/>
    </row>
    <row r="30" spans="2:18" ht="15.75" customHeight="1" thickBot="1" x14ac:dyDescent="0.25">
      <c r="B30" s="322" t="s">
        <v>149</v>
      </c>
      <c r="C30" s="323"/>
      <c r="D30" s="323"/>
      <c r="E30" s="323"/>
      <c r="F30" s="324"/>
      <c r="H30" s="395"/>
      <c r="I30" s="396"/>
      <c r="J30" s="396"/>
      <c r="K30" s="396"/>
      <c r="L30" s="396"/>
      <c r="M30" s="396"/>
      <c r="N30" s="396"/>
      <c r="O30" s="396"/>
      <c r="P30" s="397"/>
    </row>
    <row r="31" spans="2:18" ht="15.75" customHeight="1" thickBot="1" x14ac:dyDescent="0.25">
      <c r="B31" s="20" t="s">
        <v>143</v>
      </c>
      <c r="C31" s="20" t="s">
        <v>144</v>
      </c>
      <c r="D31" s="21" t="s">
        <v>127</v>
      </c>
      <c r="E31" s="21" t="s">
        <v>128</v>
      </c>
      <c r="F31" s="102" t="s">
        <v>51</v>
      </c>
      <c r="H31" s="395"/>
      <c r="I31" s="396"/>
      <c r="J31" s="396"/>
      <c r="K31" s="396"/>
      <c r="L31" s="396"/>
      <c r="M31" s="396"/>
      <c r="N31" s="396"/>
      <c r="O31" s="396"/>
      <c r="P31" s="397"/>
    </row>
    <row r="32" spans="2:18" ht="15.75" customHeight="1" x14ac:dyDescent="0.2">
      <c r="B32" s="104"/>
      <c r="C32" s="107" t="s">
        <v>145</v>
      </c>
      <c r="D32" s="119"/>
      <c r="E32" s="119"/>
      <c r="F32" s="193"/>
      <c r="G32" s="83"/>
      <c r="H32" s="395"/>
      <c r="I32" s="396"/>
      <c r="J32" s="396"/>
      <c r="K32" s="396"/>
      <c r="L32" s="396"/>
      <c r="M32" s="396"/>
      <c r="N32" s="396"/>
      <c r="O32" s="396"/>
      <c r="P32" s="397"/>
    </row>
    <row r="33" spans="2:18" ht="15.75" customHeight="1" thickBot="1" x14ac:dyDescent="0.25">
      <c r="B33" s="105"/>
      <c r="C33" s="108" t="s">
        <v>145</v>
      </c>
      <c r="D33" s="100"/>
      <c r="E33" s="100"/>
      <c r="F33" s="194"/>
      <c r="G33" s="22"/>
      <c r="H33" s="389" t="s">
        <v>150</v>
      </c>
      <c r="I33" s="390"/>
      <c r="J33" s="390"/>
      <c r="K33" s="390"/>
      <c r="L33" s="390"/>
      <c r="M33" s="390"/>
      <c r="N33" s="390"/>
      <c r="O33" s="390"/>
      <c r="P33" s="391"/>
    </row>
    <row r="34" spans="2:18" ht="15.75" customHeight="1" thickBot="1" x14ac:dyDescent="0.25">
      <c r="B34" s="105"/>
      <c r="C34" s="108" t="s">
        <v>145</v>
      </c>
      <c r="D34" s="100"/>
      <c r="E34" s="100"/>
      <c r="F34" s="194"/>
      <c r="G34" s="83"/>
      <c r="H34" s="198" t="s">
        <v>151</v>
      </c>
      <c r="I34" s="203" t="s">
        <v>152</v>
      </c>
      <c r="J34" s="66" t="s">
        <v>131</v>
      </c>
      <c r="K34" s="81" t="s">
        <v>132</v>
      </c>
      <c r="L34" s="81" t="s">
        <v>133</v>
      </c>
      <c r="M34" s="81" t="s">
        <v>134</v>
      </c>
      <c r="N34" s="81" t="s">
        <v>135</v>
      </c>
      <c r="O34" s="21" t="s">
        <v>136</v>
      </c>
      <c r="P34" s="21" t="s">
        <v>137</v>
      </c>
      <c r="Q34" s="164"/>
      <c r="R34" s="158" t="s">
        <v>137</v>
      </c>
    </row>
    <row r="35" spans="2:18" ht="15.75" customHeight="1" x14ac:dyDescent="0.2">
      <c r="B35" s="105"/>
      <c r="C35" s="108" t="s">
        <v>145</v>
      </c>
      <c r="D35" s="100"/>
      <c r="E35" s="100"/>
      <c r="F35" s="194"/>
      <c r="H35" s="105"/>
      <c r="I35" s="200"/>
      <c r="J35" s="69" t="s">
        <v>139</v>
      </c>
      <c r="K35" s="130"/>
      <c r="L35" s="130"/>
      <c r="M35" s="130"/>
      <c r="N35" s="130"/>
      <c r="O35" s="130"/>
      <c r="P35" s="132">
        <f t="shared" ref="P35:P42" si="8">SUM(K35:O35)</f>
        <v>0</v>
      </c>
      <c r="R35" s="155">
        <f t="shared" ref="R35:R42" si="9">P35/1.2</f>
        <v>0</v>
      </c>
    </row>
    <row r="36" spans="2:18" ht="15.75" customHeight="1" thickBot="1" x14ac:dyDescent="0.25">
      <c r="B36" s="106"/>
      <c r="C36" s="109" t="s">
        <v>145</v>
      </c>
      <c r="D36" s="120"/>
      <c r="E36" s="120"/>
      <c r="F36" s="195"/>
      <c r="H36" s="105"/>
      <c r="I36" s="201"/>
      <c r="J36" s="72" t="s">
        <v>139</v>
      </c>
      <c r="K36" s="130"/>
      <c r="L36" s="130"/>
      <c r="M36" s="130"/>
      <c r="N36" s="130"/>
      <c r="O36" s="130"/>
      <c r="P36" s="132">
        <f t="shared" si="8"/>
        <v>0</v>
      </c>
      <c r="R36" s="155">
        <f t="shared" si="9"/>
        <v>0</v>
      </c>
    </row>
    <row r="37" spans="2:18" ht="15.75" customHeight="1" x14ac:dyDescent="0.2">
      <c r="H37" s="105"/>
      <c r="I37" s="201"/>
      <c r="J37" s="72" t="s">
        <v>139</v>
      </c>
      <c r="K37" s="130"/>
      <c r="L37" s="130"/>
      <c r="M37" s="130"/>
      <c r="N37" s="130"/>
      <c r="O37" s="130"/>
      <c r="P37" s="132">
        <f t="shared" si="8"/>
        <v>0</v>
      </c>
      <c r="R37" s="155">
        <f t="shared" si="9"/>
        <v>0</v>
      </c>
    </row>
    <row r="38" spans="2:18" ht="15.75" customHeight="1" x14ac:dyDescent="0.2">
      <c r="C38" s="164"/>
      <c r="H38" s="105"/>
      <c r="I38" s="201"/>
      <c r="J38" s="72" t="s">
        <v>139</v>
      </c>
      <c r="K38" s="130"/>
      <c r="L38" s="130"/>
      <c r="M38" s="130"/>
      <c r="N38" s="130"/>
      <c r="O38" s="130"/>
      <c r="P38" s="132">
        <f t="shared" ref="P38:P39" si="10">SUM(K38:O38)</f>
        <v>0</v>
      </c>
      <c r="R38" s="155">
        <f t="shared" si="9"/>
        <v>0</v>
      </c>
    </row>
    <row r="39" spans="2:18" ht="15.75" customHeight="1" x14ac:dyDescent="0.2">
      <c r="H39" s="105"/>
      <c r="I39" s="201"/>
      <c r="J39" s="72" t="s">
        <v>139</v>
      </c>
      <c r="K39" s="130"/>
      <c r="L39" s="130"/>
      <c r="M39" s="130"/>
      <c r="N39" s="130"/>
      <c r="O39" s="130"/>
      <c r="P39" s="132">
        <f t="shared" si="10"/>
        <v>0</v>
      </c>
      <c r="R39" s="155">
        <f t="shared" si="9"/>
        <v>0</v>
      </c>
    </row>
    <row r="40" spans="2:18" ht="15.75" customHeight="1" x14ac:dyDescent="0.2">
      <c r="H40" s="105"/>
      <c r="I40" s="201"/>
      <c r="J40" s="72" t="s">
        <v>139</v>
      </c>
      <c r="K40" s="130"/>
      <c r="L40" s="130"/>
      <c r="M40" s="130"/>
      <c r="N40" s="130"/>
      <c r="O40" s="130"/>
      <c r="P40" s="132">
        <f t="shared" si="8"/>
        <v>0</v>
      </c>
      <c r="R40" s="155">
        <f t="shared" si="9"/>
        <v>0</v>
      </c>
    </row>
    <row r="41" spans="2:18" ht="15.75" customHeight="1" x14ac:dyDescent="0.2">
      <c r="H41" s="105"/>
      <c r="I41" s="201"/>
      <c r="J41" s="72" t="s">
        <v>139</v>
      </c>
      <c r="K41" s="130"/>
      <c r="L41" s="130"/>
      <c r="M41" s="130"/>
      <c r="N41" s="130"/>
      <c r="O41" s="130"/>
      <c r="P41" s="132">
        <f t="shared" si="8"/>
        <v>0</v>
      </c>
      <c r="R41" s="155">
        <f t="shared" si="9"/>
        <v>0</v>
      </c>
    </row>
    <row r="42" spans="2:18" ht="15.75" customHeight="1" thickBot="1" x14ac:dyDescent="0.25">
      <c r="H42" s="105"/>
      <c r="I42" s="202"/>
      <c r="J42" s="110" t="s">
        <v>139</v>
      </c>
      <c r="K42" s="130"/>
      <c r="L42" s="130"/>
      <c r="M42" s="130"/>
      <c r="N42" s="130"/>
      <c r="O42" s="130"/>
      <c r="P42" s="141">
        <f t="shared" si="8"/>
        <v>0</v>
      </c>
      <c r="R42" s="160">
        <f t="shared" si="9"/>
        <v>0</v>
      </c>
    </row>
    <row r="43" spans="2:18" ht="15.75" customHeight="1" thickBot="1" x14ac:dyDescent="0.25">
      <c r="H43" s="76"/>
      <c r="I43" s="76"/>
      <c r="J43" s="77"/>
      <c r="K43" s="136">
        <f>SUM(K35:K42)</f>
        <v>0</v>
      </c>
      <c r="L43" s="137">
        <f t="shared" ref="L43:O43" si="11">SUM(L35:L42)</f>
        <v>0</v>
      </c>
      <c r="M43" s="137">
        <f t="shared" si="11"/>
        <v>0</v>
      </c>
      <c r="N43" s="137">
        <f t="shared" si="11"/>
        <v>0</v>
      </c>
      <c r="O43" s="138">
        <f t="shared" si="11"/>
        <v>0</v>
      </c>
      <c r="P43" s="139">
        <f>SUM(P35:P42)</f>
        <v>0</v>
      </c>
      <c r="R43" s="157">
        <f>SUM(R35:R42)</f>
        <v>0</v>
      </c>
    </row>
    <row r="44" spans="2:18" ht="15.75" customHeight="1" x14ac:dyDescent="0.2"/>
    <row r="45" spans="2:18" ht="15.75" customHeight="1" x14ac:dyDescent="0.2">
      <c r="H45" s="382" t="s">
        <v>33</v>
      </c>
      <c r="I45" s="383"/>
      <c r="J45" s="383"/>
      <c r="K45" s="383"/>
      <c r="L45" s="383"/>
      <c r="M45" s="383"/>
      <c r="N45" s="383"/>
      <c r="O45" s="383"/>
      <c r="P45" s="384"/>
    </row>
    <row r="46" spans="2:18" ht="15.75" customHeight="1" x14ac:dyDescent="0.2">
      <c r="H46" s="265" t="s">
        <v>154</v>
      </c>
      <c r="I46" s="85"/>
      <c r="J46" s="66" t="s">
        <v>131</v>
      </c>
      <c r="K46" s="81" t="s">
        <v>132</v>
      </c>
      <c r="L46" s="81" t="s">
        <v>133</v>
      </c>
      <c r="M46" s="81" t="s">
        <v>134</v>
      </c>
      <c r="N46" s="81" t="s">
        <v>135</v>
      </c>
      <c r="O46" s="21" t="s">
        <v>136</v>
      </c>
      <c r="P46" s="21" t="s">
        <v>137</v>
      </c>
    </row>
    <row r="47" spans="2:18" ht="15.75" customHeight="1" x14ac:dyDescent="0.2">
      <c r="H47" s="86" t="s">
        <v>155</v>
      </c>
      <c r="I47" s="87" t="s">
        <v>156</v>
      </c>
      <c r="J47" s="69" t="s">
        <v>157</v>
      </c>
      <c r="K47" s="130"/>
      <c r="L47" s="130"/>
      <c r="M47" s="130"/>
      <c r="N47" s="130"/>
      <c r="O47" s="130"/>
      <c r="P47" s="140">
        <f t="shared" ref="P47:P77" si="12">SUM(K47:O47)</f>
        <v>0</v>
      </c>
    </row>
    <row r="48" spans="2:18" ht="15.75" customHeight="1" x14ac:dyDescent="0.2">
      <c r="H48" s="86" t="s">
        <v>158</v>
      </c>
      <c r="I48" s="150" t="s">
        <v>159</v>
      </c>
      <c r="J48" s="72" t="s">
        <v>157</v>
      </c>
      <c r="K48" s="130"/>
      <c r="L48" s="130"/>
      <c r="M48" s="130"/>
      <c r="N48" s="130"/>
      <c r="O48" s="130"/>
      <c r="P48" s="132">
        <f t="shared" si="12"/>
        <v>0</v>
      </c>
    </row>
    <row r="49" spans="8:18" ht="15.75" customHeight="1" x14ac:dyDescent="0.2">
      <c r="H49" s="86" t="s">
        <v>160</v>
      </c>
      <c r="I49" s="150" t="s">
        <v>161</v>
      </c>
      <c r="J49" s="72" t="s">
        <v>157</v>
      </c>
      <c r="K49" s="130"/>
      <c r="L49" s="130"/>
      <c r="M49" s="130"/>
      <c r="N49" s="130"/>
      <c r="O49" s="130"/>
      <c r="P49" s="132">
        <f t="shared" si="12"/>
        <v>0</v>
      </c>
    </row>
    <row r="50" spans="8:18" ht="15.75" customHeight="1" x14ac:dyDescent="0.2">
      <c r="H50" s="86" t="s">
        <v>162</v>
      </c>
      <c r="I50" s="150" t="s">
        <v>163</v>
      </c>
      <c r="J50" s="72" t="s">
        <v>157</v>
      </c>
      <c r="K50" s="130"/>
      <c r="L50" s="130"/>
      <c r="M50" s="130"/>
      <c r="N50" s="130"/>
      <c r="O50" s="130"/>
      <c r="P50" s="132">
        <f t="shared" si="12"/>
        <v>0</v>
      </c>
    </row>
    <row r="51" spans="8:18" ht="15.75" customHeight="1" x14ac:dyDescent="0.2">
      <c r="H51" s="71" t="s">
        <v>164</v>
      </c>
      <c r="I51" s="151" t="s">
        <v>165</v>
      </c>
      <c r="J51" s="72" t="s">
        <v>157</v>
      </c>
      <c r="K51" s="130"/>
      <c r="L51" s="130"/>
      <c r="M51" s="130"/>
      <c r="N51" s="130"/>
      <c r="O51" s="130"/>
      <c r="P51" s="132">
        <f t="shared" si="12"/>
        <v>0</v>
      </c>
    </row>
    <row r="52" spans="8:18" ht="15.75" customHeight="1" x14ac:dyDescent="0.2">
      <c r="H52" s="71" t="s">
        <v>166</v>
      </c>
      <c r="I52" s="151" t="s">
        <v>167</v>
      </c>
      <c r="J52" s="72" t="s">
        <v>157</v>
      </c>
      <c r="K52" s="130"/>
      <c r="L52" s="130"/>
      <c r="M52" s="130"/>
      <c r="N52" s="130"/>
      <c r="O52" s="130"/>
      <c r="P52" s="132">
        <f t="shared" si="12"/>
        <v>0</v>
      </c>
    </row>
    <row r="53" spans="8:18" ht="15.75" customHeight="1" x14ac:dyDescent="0.2">
      <c r="H53" s="71" t="s">
        <v>168</v>
      </c>
      <c r="I53" s="89" t="s">
        <v>169</v>
      </c>
      <c r="J53" s="72" t="s">
        <v>157</v>
      </c>
      <c r="K53" s="130"/>
      <c r="L53" s="130"/>
      <c r="M53" s="130"/>
      <c r="N53" s="130"/>
      <c r="O53" s="130"/>
      <c r="P53" s="132">
        <f t="shared" si="12"/>
        <v>0</v>
      </c>
    </row>
    <row r="54" spans="8:18" ht="15.75" customHeight="1" x14ac:dyDescent="0.2">
      <c r="H54" s="73" t="s">
        <v>170</v>
      </c>
      <c r="I54" s="88" t="s">
        <v>171</v>
      </c>
      <c r="J54" s="74" t="s">
        <v>157</v>
      </c>
      <c r="K54" s="130"/>
      <c r="L54" s="130"/>
      <c r="M54" s="130"/>
      <c r="N54" s="130"/>
      <c r="O54" s="130"/>
      <c r="P54" s="135">
        <f t="shared" si="12"/>
        <v>0</v>
      </c>
    </row>
    <row r="55" spans="8:18" ht="15.75" customHeight="1" x14ac:dyDescent="0.2">
      <c r="H55" s="73" t="s">
        <v>172</v>
      </c>
      <c r="I55" s="88" t="s">
        <v>173</v>
      </c>
      <c r="J55" s="74" t="s">
        <v>157</v>
      </c>
      <c r="K55" s="130"/>
      <c r="L55" s="130"/>
      <c r="M55" s="130"/>
      <c r="N55" s="130"/>
      <c r="O55" s="130"/>
      <c r="P55" s="135">
        <f t="shared" si="12"/>
        <v>0</v>
      </c>
    </row>
    <row r="56" spans="8:18" ht="15.75" customHeight="1" x14ac:dyDescent="0.2">
      <c r="H56" s="73" t="s">
        <v>174</v>
      </c>
      <c r="I56" s="88" t="s">
        <v>175</v>
      </c>
      <c r="J56" s="74" t="s">
        <v>157</v>
      </c>
      <c r="K56" s="130"/>
      <c r="L56" s="130"/>
      <c r="M56" s="130"/>
      <c r="N56" s="130"/>
      <c r="O56" s="130"/>
      <c r="P56" s="135">
        <f t="shared" si="12"/>
        <v>0</v>
      </c>
    </row>
    <row r="57" spans="8:18" ht="15.75" customHeight="1" x14ac:dyDescent="0.2">
      <c r="H57" s="73" t="str">
        <f>'Facilities (if req''d)'!A18</f>
        <v>Glassblowing</v>
      </c>
      <c r="I57" s="88" t="s">
        <v>176</v>
      </c>
      <c r="J57" s="74" t="s">
        <v>177</v>
      </c>
      <c r="K57" s="130"/>
      <c r="L57" s="130"/>
      <c r="M57" s="130"/>
      <c r="N57" s="130"/>
      <c r="O57" s="130"/>
      <c r="P57" s="135">
        <f t="shared" si="12"/>
        <v>0</v>
      </c>
    </row>
    <row r="58" spans="8:18" ht="15.75" customHeight="1" x14ac:dyDescent="0.2">
      <c r="H58" s="73" t="str">
        <f>'Facilities (if req''d)'!A19</f>
        <v>Mass Spectrometry</v>
      </c>
      <c r="I58" s="150" t="s">
        <v>178</v>
      </c>
      <c r="J58" s="74" t="s">
        <v>157</v>
      </c>
      <c r="K58" s="130"/>
      <c r="L58" s="130"/>
      <c r="M58" s="130"/>
      <c r="N58" s="130"/>
      <c r="O58" s="130"/>
      <c r="P58" s="135">
        <f t="shared" si="12"/>
        <v>0</v>
      </c>
    </row>
    <row r="59" spans="8:18" ht="15.75" customHeight="1" x14ac:dyDescent="0.2">
      <c r="H59" s="73" t="str">
        <f>'Facilities (if req''d)'!A20</f>
        <v>Micro Analysis</v>
      </c>
      <c r="I59" s="150" t="s">
        <v>178</v>
      </c>
      <c r="J59" s="74" t="s">
        <v>157</v>
      </c>
      <c r="K59" s="130"/>
      <c r="L59" s="130"/>
      <c r="M59" s="130"/>
      <c r="N59" s="130"/>
      <c r="O59" s="130"/>
      <c r="P59" s="135">
        <f t="shared" si="12"/>
        <v>0</v>
      </c>
    </row>
    <row r="60" spans="8:18" ht="15.75" customHeight="1" x14ac:dyDescent="0.2">
      <c r="H60" s="73" t="str">
        <f>'Facilities (if req''d)'!A21</f>
        <v>Nuclear Magnetic Resonance Spectroscopy</v>
      </c>
      <c r="I60" s="88" t="s">
        <v>179</v>
      </c>
      <c r="J60" s="74" t="s">
        <v>157</v>
      </c>
      <c r="K60" s="130"/>
      <c r="L60" s="130"/>
      <c r="M60" s="130"/>
      <c r="N60" s="130"/>
      <c r="O60" s="130"/>
      <c r="P60" s="135">
        <f t="shared" si="12"/>
        <v>0</v>
      </c>
    </row>
    <row r="61" spans="8:18" ht="15.75" customHeight="1" x14ac:dyDescent="0.2">
      <c r="H61" s="73" t="str">
        <f>'Facilities (if req''d)'!A22</f>
        <v>Raman Spectroscopy</v>
      </c>
      <c r="I61" s="88" t="s">
        <v>180</v>
      </c>
      <c r="J61" s="74" t="s">
        <v>157</v>
      </c>
      <c r="K61" s="130"/>
      <c r="L61" s="130"/>
      <c r="M61" s="130"/>
      <c r="N61" s="130"/>
      <c r="O61" s="130"/>
      <c r="P61" s="135">
        <f t="shared" si="12"/>
        <v>0</v>
      </c>
    </row>
    <row r="62" spans="8:18" ht="15.75" customHeight="1" x14ac:dyDescent="0.2">
      <c r="H62" s="73" t="str">
        <f>'Facilities (if req''d)'!A23</f>
        <v>Scanning Electron Microscope</v>
      </c>
      <c r="I62" s="88" t="s">
        <v>181</v>
      </c>
      <c r="J62" s="74" t="s">
        <v>157</v>
      </c>
      <c r="K62" s="130"/>
      <c r="L62" s="130"/>
      <c r="M62" s="130"/>
      <c r="N62" s="130"/>
      <c r="O62" s="130"/>
      <c r="P62" s="135">
        <f t="shared" si="12"/>
        <v>0</v>
      </c>
      <c r="R62" s="158" t="s">
        <v>137</v>
      </c>
    </row>
    <row r="63" spans="8:18" ht="15.75" customHeight="1" x14ac:dyDescent="0.2">
      <c r="H63" s="73" t="str">
        <f>'Facilities (if req''d)'!A24</f>
        <v>Xray Diffraction</v>
      </c>
      <c r="I63" s="88" t="s">
        <v>173</v>
      </c>
      <c r="J63" s="74" t="s">
        <v>157</v>
      </c>
      <c r="K63" s="130"/>
      <c r="L63" s="130"/>
      <c r="M63" s="130"/>
      <c r="N63" s="130"/>
      <c r="O63" s="130"/>
      <c r="P63" s="135">
        <f t="shared" si="12"/>
        <v>0</v>
      </c>
      <c r="R63" s="159">
        <f t="shared" ref="R63:R64" si="13">P63/1.2</f>
        <v>0</v>
      </c>
    </row>
    <row r="64" spans="8:18" ht="15.75" customHeight="1" x14ac:dyDescent="0.2">
      <c r="H64" s="73" t="str">
        <f>'Facilities (if req''d)'!A25</f>
        <v>Crystallography</v>
      </c>
      <c r="I64" s="88" t="s">
        <v>173</v>
      </c>
      <c r="J64" s="74" t="s">
        <v>157</v>
      </c>
      <c r="K64" s="130"/>
      <c r="L64" s="130"/>
      <c r="M64" s="130"/>
      <c r="N64" s="130"/>
      <c r="O64" s="130"/>
      <c r="P64" s="135">
        <f t="shared" si="12"/>
        <v>0</v>
      </c>
      <c r="R64" s="161">
        <f t="shared" si="13"/>
        <v>0</v>
      </c>
    </row>
    <row r="65" spans="8:18" ht="15.75" customHeight="1" x14ac:dyDescent="0.2">
      <c r="H65" s="73" t="str">
        <f>'Facilities (if req''d)'!A26</f>
        <v xml:space="preserve">XPS (X-ray photoelectron spectroscopy) </v>
      </c>
      <c r="I65" s="88" t="s">
        <v>173</v>
      </c>
      <c r="J65" s="74" t="s">
        <v>157</v>
      </c>
      <c r="K65" s="130"/>
      <c r="L65" s="130"/>
      <c r="M65" s="130"/>
      <c r="N65" s="130"/>
      <c r="O65" s="130"/>
      <c r="P65" s="135">
        <f t="shared" si="12"/>
        <v>0</v>
      </c>
      <c r="R65" s="157">
        <v>0</v>
      </c>
    </row>
    <row r="66" spans="8:18" ht="15.75" customHeight="1" x14ac:dyDescent="0.2">
      <c r="H66" s="73" t="str">
        <f>'Facilities (if req''d)'!A27</f>
        <v xml:space="preserve">microCT (X-ray computed tomography) </v>
      </c>
      <c r="I66" s="150" t="s">
        <v>182</v>
      </c>
      <c r="J66" s="74" t="s">
        <v>157</v>
      </c>
      <c r="K66" s="130"/>
      <c r="L66" s="130"/>
      <c r="M66" s="130"/>
      <c r="N66" s="130"/>
      <c r="O66" s="130"/>
      <c r="P66" s="135">
        <f t="shared" si="12"/>
        <v>0</v>
      </c>
    </row>
    <row r="67" spans="8:18" ht="15.75" customHeight="1" x14ac:dyDescent="0.2">
      <c r="H67" s="73" t="str">
        <f>'Facilities (if req''d)'!A28</f>
        <v>Thermal Analysis</v>
      </c>
      <c r="I67" s="88" t="s">
        <v>180</v>
      </c>
      <c r="J67" s="74" t="s">
        <v>157</v>
      </c>
      <c r="K67" s="130"/>
      <c r="L67" s="130"/>
      <c r="M67" s="130"/>
      <c r="N67" s="130"/>
      <c r="O67" s="130"/>
      <c r="P67" s="135">
        <f t="shared" si="12"/>
        <v>0</v>
      </c>
    </row>
    <row r="68" spans="8:18" ht="15.75" customHeight="1" x14ac:dyDescent="0.2">
      <c r="H68" s="73" t="str">
        <f>'Facilities (if req''d)'!A29</f>
        <v xml:space="preserve">Solvent Purification </v>
      </c>
      <c r="I68" s="88" t="s">
        <v>183</v>
      </c>
      <c r="J68" s="74" t="s">
        <v>157</v>
      </c>
      <c r="K68" s="130"/>
      <c r="L68" s="130"/>
      <c r="M68" s="130"/>
      <c r="N68" s="130"/>
      <c r="O68" s="130"/>
      <c r="P68" s="135">
        <f t="shared" si="12"/>
        <v>0</v>
      </c>
    </row>
    <row r="69" spans="8:18" ht="15.75" customHeight="1" x14ac:dyDescent="0.2">
      <c r="H69" s="73" t="str">
        <f>'Facilities (if req''d)'!A30</f>
        <v>BET Brunauer–Emmett–Teller</v>
      </c>
      <c r="I69" s="88" t="s">
        <v>184</v>
      </c>
      <c r="J69" s="74" t="s">
        <v>157</v>
      </c>
      <c r="K69" s="130"/>
      <c r="L69" s="130"/>
      <c r="M69" s="130"/>
      <c r="N69" s="130"/>
      <c r="O69" s="130"/>
      <c r="P69" s="135">
        <f t="shared" si="12"/>
        <v>0</v>
      </c>
    </row>
    <row r="70" spans="8:18" ht="15.75" customHeight="1" x14ac:dyDescent="0.2">
      <c r="H70" s="73" t="str">
        <f>'Facilities (if req''d)'!A31</f>
        <v xml:space="preserve">CD spectrometer </v>
      </c>
      <c r="I70" s="88" t="s">
        <v>184</v>
      </c>
      <c r="J70" s="74" t="s">
        <v>157</v>
      </c>
      <c r="K70" s="130"/>
      <c r="L70" s="130"/>
      <c r="M70" s="130"/>
      <c r="N70" s="130"/>
      <c r="O70" s="130"/>
      <c r="P70" s="135">
        <f t="shared" si="12"/>
        <v>0</v>
      </c>
    </row>
    <row r="71" spans="8:18" ht="15.75" customHeight="1" x14ac:dyDescent="0.2">
      <c r="H71" s="73" t="str">
        <f>'Facilities (if req''d)'!A32</f>
        <v>ICP-OES (Molema Building)</v>
      </c>
      <c r="I71" s="88" t="s">
        <v>184</v>
      </c>
      <c r="J71" s="74" t="s">
        <v>157</v>
      </c>
      <c r="K71" s="130"/>
      <c r="L71" s="130"/>
      <c r="M71" s="130"/>
      <c r="N71" s="130"/>
      <c r="O71" s="130"/>
      <c r="P71" s="135">
        <f t="shared" si="12"/>
        <v>0</v>
      </c>
    </row>
    <row r="72" spans="8:18" ht="15.75" customHeight="1" x14ac:dyDescent="0.2">
      <c r="H72" s="73" t="str">
        <f>'Facilities (if req''d)'!A33</f>
        <v>SQUID</v>
      </c>
      <c r="I72" s="88" t="s">
        <v>181</v>
      </c>
      <c r="J72" s="74" t="s">
        <v>157</v>
      </c>
      <c r="K72" s="130"/>
      <c r="L72" s="130"/>
      <c r="M72" s="130"/>
      <c r="N72" s="130"/>
      <c r="O72" s="130"/>
      <c r="P72" s="135">
        <f t="shared" si="12"/>
        <v>0</v>
      </c>
    </row>
    <row r="73" spans="8:18" ht="15.75" customHeight="1" x14ac:dyDescent="0.2">
      <c r="H73" s="73" t="str">
        <f>'Facilities (if req''d)'!A34</f>
        <v>GEMS: Geoanalytical Electron Microscopy &amp; Spectroscopy Centre (Prev. ISAAC)</v>
      </c>
      <c r="I73" s="88" t="s">
        <v>185</v>
      </c>
      <c r="J73" s="74" t="s">
        <v>157</v>
      </c>
      <c r="K73" s="130"/>
      <c r="L73" s="130"/>
      <c r="M73" s="130"/>
      <c r="N73" s="130"/>
      <c r="O73" s="130"/>
      <c r="P73" s="135">
        <f t="shared" si="12"/>
        <v>0</v>
      </c>
    </row>
    <row r="74" spans="8:18" ht="14.5" customHeight="1" x14ac:dyDescent="0.2">
      <c r="H74" s="111" t="s">
        <v>186</v>
      </c>
      <c r="I74" s="108"/>
      <c r="J74" s="74"/>
      <c r="K74" s="130"/>
      <c r="L74" s="130"/>
      <c r="M74" s="130"/>
      <c r="N74" s="130"/>
      <c r="O74" s="130"/>
      <c r="P74" s="135">
        <f t="shared" si="12"/>
        <v>0</v>
      </c>
    </row>
    <row r="75" spans="8:18" ht="14.5" customHeight="1" x14ac:dyDescent="0.2">
      <c r="H75" s="111" t="s">
        <v>186</v>
      </c>
      <c r="I75" s="108"/>
      <c r="J75" s="74"/>
      <c r="K75" s="130"/>
      <c r="L75" s="130"/>
      <c r="M75" s="130"/>
      <c r="N75" s="130"/>
      <c r="O75" s="130"/>
      <c r="P75" s="135">
        <f t="shared" si="12"/>
        <v>0</v>
      </c>
    </row>
    <row r="76" spans="8:18" ht="14.5" customHeight="1" x14ac:dyDescent="0.2">
      <c r="H76" s="111" t="s">
        <v>186</v>
      </c>
      <c r="I76" s="108"/>
      <c r="J76" s="74"/>
      <c r="K76" s="130"/>
      <c r="L76" s="130"/>
      <c r="M76" s="130"/>
      <c r="N76" s="130"/>
      <c r="O76" s="130"/>
      <c r="P76" s="135">
        <f t="shared" si="12"/>
        <v>0</v>
      </c>
    </row>
    <row r="77" spans="8:18" ht="14.5" customHeight="1" x14ac:dyDescent="0.2">
      <c r="H77" s="111" t="s">
        <v>186</v>
      </c>
      <c r="I77" s="109"/>
      <c r="J77" s="74"/>
      <c r="K77" s="130"/>
      <c r="L77" s="130"/>
      <c r="M77" s="130"/>
      <c r="N77" s="130"/>
      <c r="O77" s="130"/>
      <c r="P77" s="135">
        <f t="shared" si="12"/>
        <v>0</v>
      </c>
    </row>
    <row r="78" spans="8:18" ht="14.5" customHeight="1" x14ac:dyDescent="0.2">
      <c r="H78" s="76"/>
      <c r="I78" s="76"/>
      <c r="J78" s="77"/>
      <c r="K78" s="136">
        <f t="shared" ref="K78:P78" si="14">SUM(K47:K77)</f>
        <v>0</v>
      </c>
      <c r="L78" s="137">
        <f t="shared" si="14"/>
        <v>0</v>
      </c>
      <c r="M78" s="137">
        <f t="shared" si="14"/>
        <v>0</v>
      </c>
      <c r="N78" s="137">
        <f t="shared" si="14"/>
        <v>0</v>
      </c>
      <c r="O78" s="138">
        <f t="shared" si="14"/>
        <v>0</v>
      </c>
      <c r="P78" s="139">
        <f t="shared" si="14"/>
        <v>0</v>
      </c>
    </row>
    <row r="79" spans="8:18" ht="14.5" customHeight="1" x14ac:dyDescent="0.2"/>
    <row r="80" spans="8:18" ht="14.5" customHeight="1" x14ac:dyDescent="0.2">
      <c r="H80" s="382" t="s">
        <v>187</v>
      </c>
      <c r="I80" s="383"/>
      <c r="J80" s="383"/>
      <c r="K80" s="383"/>
      <c r="L80" s="383"/>
      <c r="M80" s="383"/>
      <c r="N80" s="383"/>
      <c r="O80" s="383"/>
      <c r="P80" s="384"/>
    </row>
    <row r="81" spans="8:16" ht="14.5" customHeight="1" x14ac:dyDescent="0.2">
      <c r="H81" s="122"/>
      <c r="I81" s="23" t="s">
        <v>130</v>
      </c>
      <c r="J81" s="66" t="s">
        <v>131</v>
      </c>
      <c r="K81" s="81" t="s">
        <v>132</v>
      </c>
      <c r="L81" s="81" t="s">
        <v>133</v>
      </c>
      <c r="M81" s="81" t="s">
        <v>134</v>
      </c>
      <c r="N81" s="81" t="s">
        <v>135</v>
      </c>
      <c r="O81" s="21" t="s">
        <v>136</v>
      </c>
      <c r="P81" s="21" t="s">
        <v>137</v>
      </c>
    </row>
    <row r="82" spans="8:16" ht="14.5" customHeight="1" x14ac:dyDescent="0.2">
      <c r="H82" s="90" t="s">
        <v>188</v>
      </c>
      <c r="I82" s="121"/>
      <c r="J82" s="91" t="s">
        <v>139</v>
      </c>
      <c r="K82" s="130"/>
      <c r="L82" s="130"/>
      <c r="M82" s="130"/>
      <c r="N82" s="130"/>
      <c r="O82" s="130"/>
      <c r="P82" s="140">
        <f t="shared" ref="P82:P83" si="15">SUM(K82:O82)</f>
        <v>0</v>
      </c>
    </row>
    <row r="83" spans="8:16" ht="14.5" customHeight="1" x14ac:dyDescent="0.2">
      <c r="H83" s="92" t="s">
        <v>189</v>
      </c>
      <c r="I83" s="109"/>
      <c r="J83" s="93" t="s">
        <v>139</v>
      </c>
      <c r="K83" s="130"/>
      <c r="L83" s="130"/>
      <c r="M83" s="130"/>
      <c r="N83" s="130"/>
      <c r="O83" s="130"/>
      <c r="P83" s="142">
        <f t="shared" si="15"/>
        <v>0</v>
      </c>
    </row>
    <row r="84" spans="8:16" ht="14.5" customHeight="1" x14ac:dyDescent="0.2">
      <c r="H84" s="76"/>
      <c r="I84" s="76"/>
      <c r="J84" s="77"/>
      <c r="K84" s="136">
        <f>SUM(K82:K83)</f>
        <v>0</v>
      </c>
      <c r="L84" s="137">
        <v>0</v>
      </c>
      <c r="M84" s="137">
        <v>0</v>
      </c>
      <c r="N84" s="137">
        <v>0</v>
      </c>
      <c r="O84" s="138">
        <v>0</v>
      </c>
      <c r="P84" s="139">
        <v>0</v>
      </c>
    </row>
    <row r="85" spans="8:16" ht="14.5" customHeight="1" x14ac:dyDescent="0.2"/>
    <row r="86" spans="8:16" ht="14.5" customHeight="1" x14ac:dyDescent="0.2">
      <c r="H86" s="382" t="s">
        <v>190</v>
      </c>
      <c r="I86" s="383"/>
      <c r="J86" s="383"/>
      <c r="K86" s="383"/>
      <c r="L86" s="383"/>
      <c r="M86" s="383"/>
      <c r="N86" s="383"/>
      <c r="O86" s="383"/>
      <c r="P86" s="383"/>
    </row>
    <row r="87" spans="8:16" ht="14.5" customHeight="1" x14ac:dyDescent="0.2">
      <c r="H87" s="259" t="s">
        <v>191</v>
      </c>
      <c r="I87" s="260"/>
      <c r="J87" s="66" t="s">
        <v>131</v>
      </c>
      <c r="K87" s="81" t="s">
        <v>132</v>
      </c>
      <c r="L87" s="81" t="s">
        <v>133</v>
      </c>
      <c r="M87" s="81" t="s">
        <v>134</v>
      </c>
      <c r="N87" s="81" t="s">
        <v>135</v>
      </c>
      <c r="O87" s="21" t="s">
        <v>136</v>
      </c>
      <c r="P87" s="252" t="s">
        <v>137</v>
      </c>
    </row>
    <row r="88" spans="8:16" ht="14.5" customHeight="1" x14ac:dyDescent="0.2">
      <c r="H88" s="71" t="s">
        <v>192</v>
      </c>
      <c r="I88" s="380" t="s">
        <v>193</v>
      </c>
      <c r="J88" s="94" t="s">
        <v>194</v>
      </c>
      <c r="K88" s="143">
        <f>'Studentship (if req''d)'!D24</f>
        <v>0</v>
      </c>
      <c r="L88" s="144">
        <f>'Studentship (if req''d)'!D25</f>
        <v>0</v>
      </c>
      <c r="M88" s="144">
        <f>'Studentship (if req''d)'!D17</f>
        <v>0</v>
      </c>
      <c r="N88" s="144">
        <f>'Studentship (if req''d)'!D18</f>
        <v>0</v>
      </c>
      <c r="O88" s="145"/>
      <c r="P88" s="261">
        <f>SUM(K88:O88)</f>
        <v>0</v>
      </c>
    </row>
    <row r="89" spans="8:16" ht="14.5" customHeight="1" x14ac:dyDescent="0.2">
      <c r="H89" s="95" t="s">
        <v>195</v>
      </c>
      <c r="I89" s="381"/>
      <c r="J89" s="96" t="s">
        <v>194</v>
      </c>
      <c r="K89" s="146">
        <f>'Studentship (if req''d)'!C24</f>
        <v>0</v>
      </c>
      <c r="L89" s="147">
        <f>'Studentship (if req''d)'!C25</f>
        <v>0</v>
      </c>
      <c r="M89" s="147">
        <f>'Studentship (if req''d)'!C26</f>
        <v>0</v>
      </c>
      <c r="N89" s="147">
        <f>'Studentship (if req''d)'!C27</f>
        <v>0</v>
      </c>
      <c r="O89" s="147"/>
      <c r="P89" s="262">
        <f t="shared" ref="P89" si="16">SUM(K89:O89)</f>
        <v>0</v>
      </c>
    </row>
    <row r="90" spans="8:16" ht="14.5" customHeight="1" x14ac:dyDescent="0.2">
      <c r="H90" s="97"/>
      <c r="I90" s="97"/>
      <c r="J90" s="98"/>
      <c r="K90" s="136">
        <f t="shared" ref="K90:P90" si="17">SUM(K83:K89)</f>
        <v>0</v>
      </c>
      <c r="L90" s="137">
        <f t="shared" si="17"/>
        <v>0</v>
      </c>
      <c r="M90" s="137">
        <f t="shared" si="17"/>
        <v>0</v>
      </c>
      <c r="N90" s="137">
        <f t="shared" si="17"/>
        <v>0</v>
      </c>
      <c r="O90" s="138">
        <f t="shared" si="17"/>
        <v>0</v>
      </c>
      <c r="P90" s="263">
        <f t="shared" si="17"/>
        <v>0</v>
      </c>
    </row>
    <row r="91" spans="8:16" ht="14.5" customHeight="1" x14ac:dyDescent="0.2"/>
    <row r="92" spans="8:16" ht="14.5" customHeight="1" x14ac:dyDescent="0.25">
      <c r="H92" s="118" t="s">
        <v>196</v>
      </c>
      <c r="K92" s="136">
        <f t="shared" ref="K92:P92" si="18">K12+K26+K43+K78+K84+K90</f>
        <v>0</v>
      </c>
      <c r="L92" s="137">
        <f t="shared" si="18"/>
        <v>0</v>
      </c>
      <c r="M92" s="137">
        <f t="shared" si="18"/>
        <v>0</v>
      </c>
      <c r="N92" s="137">
        <f t="shared" si="18"/>
        <v>0</v>
      </c>
      <c r="O92" s="138">
        <f t="shared" si="18"/>
        <v>0</v>
      </c>
      <c r="P92" s="139">
        <f t="shared" si="18"/>
        <v>0</v>
      </c>
    </row>
    <row r="93" spans="8:16" ht="14.5" customHeight="1" x14ac:dyDescent="0.2"/>
    <row r="94" spans="8:16" ht="14.5" customHeight="1" x14ac:dyDescent="0.2"/>
    <row r="95" spans="8:16" ht="14.5" customHeight="1" x14ac:dyDescent="0.2"/>
    <row r="96" spans="8:16" ht="14.5" customHeight="1" x14ac:dyDescent="0.2"/>
    <row r="97" ht="14.5" customHeight="1" x14ac:dyDescent="0.2"/>
    <row r="98" ht="14.5" customHeight="1" x14ac:dyDescent="0.2"/>
    <row r="99" ht="14.5" customHeight="1" x14ac:dyDescent="0.2"/>
    <row r="100" ht="14.5" customHeight="1" x14ac:dyDescent="0.2"/>
    <row r="101" ht="14.5" customHeight="1" x14ac:dyDescent="0.2"/>
    <row r="102" ht="14.5" customHeight="1" x14ac:dyDescent="0.2"/>
    <row r="103" ht="14.5" customHeight="1" x14ac:dyDescent="0.2"/>
    <row r="104" ht="14.5" customHeight="1" x14ac:dyDescent="0.2"/>
    <row r="105" ht="14.5" customHeight="1" x14ac:dyDescent="0.2"/>
    <row r="106" ht="14.5" customHeight="1" x14ac:dyDescent="0.2"/>
    <row r="107" ht="14.5" customHeight="1" x14ac:dyDescent="0.2"/>
    <row r="108" ht="14.5" customHeight="1" x14ac:dyDescent="0.2"/>
  </sheetData>
  <mergeCells count="26">
    <mergeCell ref="B30:F30"/>
    <mergeCell ref="H33:P33"/>
    <mergeCell ref="H45:P45"/>
    <mergeCell ref="B22:F22"/>
    <mergeCell ref="H22:I22"/>
    <mergeCell ref="H23:I23"/>
    <mergeCell ref="H24:I24"/>
    <mergeCell ref="H25:I25"/>
    <mergeCell ref="H15:I15"/>
    <mergeCell ref="H16:I16"/>
    <mergeCell ref="H17:I17"/>
    <mergeCell ref="H18:I18"/>
    <mergeCell ref="H19:I19"/>
    <mergeCell ref="B2:F2"/>
    <mergeCell ref="H2:P2"/>
    <mergeCell ref="B4:F4"/>
    <mergeCell ref="H4:P4"/>
    <mergeCell ref="B14:F14"/>
    <mergeCell ref="H14:P14"/>
    <mergeCell ref="H80:P80"/>
    <mergeCell ref="H86:P86"/>
    <mergeCell ref="I88:I89"/>
    <mergeCell ref="H20:I20"/>
    <mergeCell ref="H21:I21"/>
    <mergeCell ref="H28:P28"/>
    <mergeCell ref="H29:P32"/>
  </mergeCells>
  <conditionalFormatting sqref="P35:P42">
    <cfRule type="cellIs" dxfId="1" priority="5" operator="greaterThan">
      <formula>49999.99</formula>
    </cfRule>
  </conditionalFormatting>
  <conditionalFormatting sqref="R35:R42">
    <cfRule type="cellIs" dxfId="0" priority="1" operator="greaterThan">
      <formula>49999.99</formula>
    </cfRule>
  </conditionalFormatting>
  <hyperlinks>
    <hyperlink ref="H33" r:id="rId1" xr:uid="{ED9F1EC5-BEC7-4392-99F6-614F3D2FDE80}"/>
    <hyperlink ref="I47" r:id="rId2" xr:uid="{748EFEC8-34B5-4EDE-8F55-37C70CE2E0EB}"/>
    <hyperlink ref="I48" r:id="rId3" xr:uid="{72B9C0A7-5E02-49FE-853D-B7DB5EC268FE}"/>
    <hyperlink ref="I53" r:id="rId4" xr:uid="{A15E422D-E38E-4518-9562-9C21D53FEE19}"/>
    <hyperlink ref="I54" r:id="rId5" xr:uid="{59195DA3-BEB5-44E6-BA6F-9CF0D70CF3A1}"/>
    <hyperlink ref="I51" r:id="rId6" xr:uid="{E697517A-3E06-46CE-AD2B-A2E22C9A58D9}"/>
    <hyperlink ref="I49" r:id="rId7" xr:uid="{5E894F20-04C1-416C-A24A-D9B460986F32}"/>
    <hyperlink ref="I50" r:id="rId8" xr:uid="{0BAC33A8-60E5-4224-A2A2-C3EA192A4E99}"/>
    <hyperlink ref="I52" r:id="rId9" xr:uid="{4084087D-D2C1-4210-86E8-D6309735AB82}"/>
    <hyperlink ref="I55" r:id="rId10" xr:uid="{4C05DE21-EE8E-4CE1-A473-7751FF39F21D}"/>
    <hyperlink ref="I56" r:id="rId11" xr:uid="{2C41845E-8A0D-461D-91B7-46A5505E8514}"/>
    <hyperlink ref="I73" r:id="rId12" xr:uid="{37CF3458-F7F6-42BE-A58D-544349CB3784}"/>
    <hyperlink ref="I57" r:id="rId13" xr:uid="{A639929B-B288-4BCC-9D0A-E6A101EFB8C1}"/>
    <hyperlink ref="I60" r:id="rId14" xr:uid="{0BD84407-A56B-430C-9829-4B1EBF9A2D04}"/>
    <hyperlink ref="I61" r:id="rId15" xr:uid="{8D82E1F2-ACEE-4577-B7E6-58A3F29846D8}"/>
    <hyperlink ref="I62" r:id="rId16" xr:uid="{C7525553-FE05-4B0C-B405-A1DB2120A70F}"/>
    <hyperlink ref="I63:I64" r:id="rId17" display="Contact Claire Wilson" xr:uid="{E56D007D-BC4B-451F-BFE6-5F3DB582DC05}"/>
    <hyperlink ref="I63" r:id="rId18" xr:uid="{1543D6F8-EA0C-40CB-B2F1-0DAE52EA157A}"/>
    <hyperlink ref="I64" r:id="rId19" xr:uid="{FBC52258-975A-495F-82CA-55927F33D865}"/>
    <hyperlink ref="I67" r:id="rId20" xr:uid="{489BDA14-6D66-4AB6-A26C-D3FD349D880F}"/>
    <hyperlink ref="I68" r:id="rId21" xr:uid="{1062A58A-C0A9-452B-81C1-0A8875EE5454}"/>
    <hyperlink ref="I69" r:id="rId22" xr:uid="{EAEE6B35-DC9D-4D19-915F-E1CEC0446BFA}"/>
    <hyperlink ref="I70:I71" r:id="rId23" display="Contact Chris Kelly" xr:uid="{0C1BFB81-199D-4AC3-BC8F-A0A368405BC1}"/>
    <hyperlink ref="I70" r:id="rId24" xr:uid="{DC62819A-D8AD-4D9E-BC6C-D8E513441231}"/>
    <hyperlink ref="I71" r:id="rId25" xr:uid="{3AAD3A0D-18EF-42F4-A53C-AE9367EE5742}"/>
    <hyperlink ref="I72" r:id="rId26" xr:uid="{69B63BB8-4AAD-4E1D-88C6-D1AA00AA368D}"/>
    <hyperlink ref="I59" r:id="rId27" xr:uid="{A914FE00-6A3E-40F0-B183-7BCCA21A3BFB}"/>
    <hyperlink ref="I66" r:id="rId28" xr:uid="{B2BCB9FF-AA45-4A56-91A0-235FB5A0C842}"/>
    <hyperlink ref="I58" r:id="rId29" xr:uid="{47150455-4D79-4E65-AEE4-F4235EF1819B}"/>
  </hyperlinks>
  <pageMargins left="0.19685039370078741" right="0.19685039370078741" top="0.19685039370078741" bottom="0.19685039370078741" header="0.19685039370078741" footer="0.19685039370078741"/>
  <pageSetup paperSize="9" scale="41" orientation="landscape" r:id="rId30"/>
  <headerFooter>
    <oddFooter xml:space="preserve">&amp;LAuthor: Andrew Wilson (CoSE)
Date Issued: 13/11/19&amp;CFM - 010 - Project Costing Request Form – CoSE&amp;RVersion: 01
Review Date: 12/11/20
</oddFooter>
  </headerFooter>
  <extLst>
    <ext xmlns:x14="http://schemas.microsoft.com/office/spreadsheetml/2009/9/main" uri="{78C0D931-6437-407d-A8EE-F0AAD7539E65}">
      <x14:conditionalFormattings>
        <x14:conditionalFormatting xmlns:xm="http://schemas.microsoft.com/office/excel/2006/main">
          <x14:cfRule type="expression" priority="4" id="{3B3A4DA7-251E-47CD-BE56-F94439F0B965}">
            <xm:f>'Application Information'!$B$26:$C$26=0</xm:f>
            <x14:dxf>
              <font>
                <color theme="0"/>
              </font>
            </x14:dxf>
          </x14:cfRule>
          <xm:sqref>C6</xm:sqref>
        </x14:conditionalFormatting>
        <x14:conditionalFormatting xmlns:xm="http://schemas.microsoft.com/office/excel/2006/main">
          <x14:cfRule type="expression" priority="3" id="{3B25ADF1-9A35-40AD-8E85-FFA5796724BA}">
            <xm:f>'Application Information'!$C$20=0</xm:f>
            <x14:dxf>
              <font>
                <color theme="0"/>
              </font>
            </x14:dxf>
          </x14:cfRule>
          <xm:sqref>D6</xm:sqref>
        </x14:conditionalFormatting>
        <x14:conditionalFormatting xmlns:xm="http://schemas.microsoft.com/office/excel/2006/main">
          <x14:cfRule type="expression" priority="2" id="{A289EBB8-6FEB-4048-8271-5ED8C5700C0A}">
            <xm:f>'Application Information'!$C$22=0</xm:f>
            <x14:dxf>
              <font>
                <color theme="0"/>
              </font>
            </x14:dxf>
          </x14:cfRule>
          <xm:sqref>E6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A9EA9DB5-F4D4-4B24-AED0-573450E10218}">
          <x14:formula1>
            <xm:f>'Data Validation - HIDE'!$P$3:$P$6</xm:f>
          </x14:formula1>
          <xm:sqref>F5 F31 F23 F15</xm:sqref>
        </x14:dataValidation>
        <x14:dataValidation type="list" allowBlank="1" showInputMessage="1" showErrorMessage="1" xr:uid="{B655E26B-A7F4-4E71-8D80-626938E4240B}">
          <x14:formula1>
            <xm:f>'Data Validation - HIDE'!$R$3:$R$5</xm:f>
          </x14:formula1>
          <xm:sqref>H6:H11</xm:sqref>
        </x14:dataValidation>
        <x14:dataValidation type="list" allowBlank="1" showInputMessage="1" showErrorMessage="1" xr:uid="{E65378AE-5150-4220-BD8A-20637B599E61}">
          <x14:formula1>
            <xm:f>'Data Validation - HIDE'!$AB$3:$AB$5</xm:f>
          </x14:formula1>
          <xm:sqref>J74</xm:sqref>
        </x14:dataValidation>
        <x14:dataValidation type="list" allowBlank="1" showInputMessage="1" showErrorMessage="1" xr:uid="{1A141B2B-1073-4ADB-9BAB-985064595774}">
          <x14:formula1>
            <xm:f>'Data Validation - HIDE'!$AD$3:$AD$200</xm:f>
          </x14:formula1>
          <xm:sqref>C24:C28 C32:C36 C16:C20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91621-B844-40F6-BF59-36D57553F73C}">
  <sheetPr>
    <pageSetUpPr fitToPage="1"/>
  </sheetPr>
  <dimension ref="B1:BV63"/>
  <sheetViews>
    <sheetView showGridLines="0" zoomScale="75" workbookViewId="0">
      <selection activeCell="B8" sqref="B8"/>
    </sheetView>
  </sheetViews>
  <sheetFormatPr baseColWidth="10" defaultColWidth="8.83203125" defaultRowHeight="13" x14ac:dyDescent="0.15"/>
  <cols>
    <col min="1" max="1" width="1.5" customWidth="1"/>
    <col min="2" max="2" width="24.5" customWidth="1"/>
    <col min="3" max="3" width="14" customWidth="1"/>
    <col min="4" max="4" width="35" bestFit="1" customWidth="1"/>
    <col min="5" max="5" width="21.83203125" style="227" customWidth="1"/>
    <col min="6" max="6" width="27" style="228" customWidth="1"/>
    <col min="7" max="13" width="5.83203125" style="228" customWidth="1"/>
    <col min="14" max="74" width="5.83203125" style="227" customWidth="1"/>
  </cols>
  <sheetData>
    <row r="1" spans="2:74" s="218" customFormat="1" ht="16" x14ac:dyDescent="0.2">
      <c r="B1" s="213"/>
      <c r="C1" s="213"/>
      <c r="D1" s="213"/>
      <c r="E1" s="214"/>
      <c r="F1" s="215"/>
      <c r="G1" s="215"/>
      <c r="H1" s="215"/>
      <c r="I1" s="215"/>
      <c r="J1" s="215"/>
      <c r="K1" s="215"/>
      <c r="L1" s="215"/>
      <c r="M1" s="215"/>
      <c r="N1" s="216"/>
      <c r="O1" s="217"/>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row>
    <row r="2" spans="2:74" s="218" customFormat="1" ht="16" x14ac:dyDescent="0.2">
      <c r="B2" s="213"/>
      <c r="C2" s="213"/>
      <c r="D2" s="213"/>
      <c r="E2" s="214"/>
      <c r="F2" s="215"/>
      <c r="G2" s="215"/>
      <c r="H2" s="215"/>
      <c r="I2" s="215"/>
      <c r="J2" s="215"/>
      <c r="K2" s="215"/>
      <c r="L2" s="215"/>
      <c r="M2" s="215"/>
      <c r="N2" s="216"/>
      <c r="O2" s="217"/>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row>
    <row r="3" spans="2:74" s="218" customFormat="1" ht="23" x14ac:dyDescent="0.2">
      <c r="B3" s="219" t="s">
        <v>266</v>
      </c>
      <c r="C3" s="219"/>
      <c r="D3" s="219"/>
      <c r="E3" s="220"/>
      <c r="F3" s="221"/>
      <c r="G3" s="222"/>
      <c r="H3" s="222"/>
      <c r="I3" s="222"/>
      <c r="J3" s="222"/>
      <c r="K3" s="222"/>
      <c r="L3" s="222"/>
      <c r="M3" s="222"/>
      <c r="N3" s="216"/>
      <c r="O3" s="217"/>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c r="BT3" s="216"/>
      <c r="BU3" s="216"/>
      <c r="BV3" s="216"/>
    </row>
    <row r="4" spans="2:74" s="218" customFormat="1" ht="16" x14ac:dyDescent="0.2">
      <c r="B4" s="223" t="str">
        <f ca="1">CELL("filename")</f>
        <v>/Users/arlenesloan/Downloads/[Media_1103618_smxx.xlsx]Studentship (if req'd)</v>
      </c>
      <c r="C4" s="223"/>
      <c r="D4" s="223"/>
      <c r="E4" s="224"/>
      <c r="F4" s="222"/>
      <c r="G4" s="222"/>
      <c r="H4" s="222"/>
      <c r="I4" s="222"/>
      <c r="J4" s="222"/>
      <c r="K4" s="222"/>
      <c r="L4" s="222"/>
      <c r="M4" s="222"/>
      <c r="N4" s="225"/>
      <c r="O4" s="22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c r="BT4" s="216"/>
      <c r="BU4" s="216"/>
      <c r="BV4" s="216"/>
    </row>
    <row r="5" spans="2:74" s="218" customFormat="1" ht="16" x14ac:dyDescent="0.2">
      <c r="B5" s="213"/>
      <c r="C5" s="213"/>
      <c r="D5" s="213"/>
      <c r="E5" s="214"/>
      <c r="F5" s="215"/>
      <c r="G5" s="215"/>
      <c r="H5" s="215"/>
      <c r="I5" s="215"/>
      <c r="J5" s="215"/>
      <c r="K5" s="215"/>
      <c r="L5" s="215"/>
      <c r="M5" s="215"/>
      <c r="N5" s="216"/>
      <c r="O5" s="217"/>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6"/>
      <c r="BV5" s="216"/>
    </row>
    <row r="6" spans="2:74" s="218" customFormat="1" ht="16" x14ac:dyDescent="0.2">
      <c r="B6" s="232" t="s">
        <v>267</v>
      </c>
      <c r="C6" s="232" t="s">
        <v>268</v>
      </c>
      <c r="D6" s="232" t="s">
        <v>269</v>
      </c>
      <c r="E6" s="232" t="s">
        <v>270</v>
      </c>
      <c r="F6" s="232" t="s">
        <v>271</v>
      </c>
      <c r="G6" s="214"/>
      <c r="H6" s="214"/>
      <c r="I6" s="214"/>
      <c r="J6" s="214"/>
      <c r="K6" s="214"/>
      <c r="L6" s="214"/>
      <c r="M6" s="214"/>
      <c r="N6" s="214"/>
      <c r="O6" s="214"/>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row>
    <row r="7" spans="2:74" s="218" customFormat="1" ht="16" x14ac:dyDescent="0.2">
      <c r="B7" s="230">
        <v>1</v>
      </c>
      <c r="C7" s="229" t="s">
        <v>272</v>
      </c>
      <c r="D7" s="229" t="s">
        <v>273</v>
      </c>
      <c r="E7" s="231">
        <v>43782</v>
      </c>
      <c r="F7" s="230" t="s">
        <v>274</v>
      </c>
      <c r="G7" s="214"/>
      <c r="H7" s="214"/>
      <c r="I7" s="214"/>
      <c r="J7" s="214"/>
      <c r="K7" s="214"/>
      <c r="L7" s="214"/>
      <c r="M7" s="214"/>
      <c r="N7" s="214"/>
      <c r="O7" s="214"/>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c r="BN7" s="216"/>
      <c r="BO7" s="216"/>
      <c r="BP7" s="216"/>
      <c r="BQ7" s="216"/>
      <c r="BR7" s="216"/>
      <c r="BS7" s="216"/>
      <c r="BT7" s="216"/>
      <c r="BU7" s="216"/>
      <c r="BV7" s="216"/>
    </row>
    <row r="8" spans="2:74" s="218" customFormat="1" ht="16" x14ac:dyDescent="0.2">
      <c r="B8" s="230"/>
      <c r="C8" s="229"/>
      <c r="D8" s="229"/>
      <c r="E8" s="230"/>
      <c r="F8" s="230"/>
      <c r="G8" s="214"/>
      <c r="H8" s="214"/>
      <c r="I8" s="214"/>
      <c r="J8" s="214"/>
      <c r="K8" s="214"/>
      <c r="L8" s="214"/>
      <c r="M8" s="214"/>
      <c r="N8" s="214"/>
      <c r="O8" s="214"/>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row>
    <row r="9" spans="2:74" s="218" customFormat="1" ht="16" x14ac:dyDescent="0.2">
      <c r="B9" s="230"/>
      <c r="C9" s="229"/>
      <c r="D9" s="229"/>
      <c r="E9" s="230"/>
      <c r="F9" s="230"/>
      <c r="G9" s="214"/>
      <c r="H9" s="214"/>
      <c r="I9" s="214"/>
      <c r="J9" s="214"/>
      <c r="K9" s="214"/>
      <c r="L9" s="214"/>
      <c r="M9" s="214"/>
      <c r="N9" s="214"/>
      <c r="O9" s="214"/>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row>
    <row r="10" spans="2:74" s="218" customFormat="1" ht="16" x14ac:dyDescent="0.2">
      <c r="B10" s="230"/>
      <c r="C10" s="229"/>
      <c r="D10" s="229"/>
      <c r="E10" s="230"/>
      <c r="F10" s="230"/>
      <c r="G10" s="214"/>
      <c r="H10" s="214"/>
      <c r="I10" s="214"/>
      <c r="J10" s="214"/>
      <c r="K10" s="214"/>
      <c r="L10" s="214"/>
      <c r="M10" s="214"/>
      <c r="N10" s="214"/>
      <c r="O10" s="214"/>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row>
    <row r="11" spans="2:74" s="218" customFormat="1" ht="16" x14ac:dyDescent="0.2">
      <c r="B11" s="230"/>
      <c r="C11" s="229"/>
      <c r="D11" s="229"/>
      <c r="E11" s="230"/>
      <c r="F11" s="230"/>
      <c r="G11" s="214"/>
      <c r="H11" s="214"/>
      <c r="I11" s="214"/>
      <c r="J11" s="214"/>
      <c r="K11" s="214"/>
      <c r="L11" s="214"/>
      <c r="M11" s="214"/>
      <c r="N11" s="214"/>
      <c r="O11" s="214"/>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row>
    <row r="12" spans="2:74" s="218" customFormat="1" ht="16" x14ac:dyDescent="0.2">
      <c r="B12" s="230"/>
      <c r="C12" s="229"/>
      <c r="D12" s="229"/>
      <c r="E12" s="230"/>
      <c r="F12" s="230"/>
      <c r="G12" s="214"/>
      <c r="H12" s="214"/>
      <c r="I12" s="214"/>
      <c r="J12" s="214"/>
      <c r="K12" s="214"/>
      <c r="L12" s="214"/>
      <c r="M12" s="214"/>
      <c r="N12" s="214"/>
      <c r="O12" s="214"/>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row>
    <row r="13" spans="2:74" s="218" customFormat="1" ht="16" x14ac:dyDescent="0.2">
      <c r="B13" s="230"/>
      <c r="C13" s="229"/>
      <c r="D13" s="229"/>
      <c r="E13" s="230"/>
      <c r="F13" s="230"/>
      <c r="G13" s="214"/>
      <c r="H13" s="214"/>
      <c r="I13" s="214"/>
      <c r="J13" s="214"/>
      <c r="K13" s="214"/>
      <c r="L13" s="214"/>
      <c r="M13" s="214"/>
      <c r="N13" s="214"/>
      <c r="O13" s="214"/>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216"/>
      <c r="BK13" s="216"/>
      <c r="BL13" s="216"/>
      <c r="BM13" s="216"/>
      <c r="BN13" s="216"/>
      <c r="BO13" s="216"/>
      <c r="BP13" s="216"/>
      <c r="BQ13" s="216"/>
      <c r="BR13" s="216"/>
      <c r="BS13" s="216"/>
      <c r="BT13" s="216"/>
      <c r="BU13" s="216"/>
      <c r="BV13" s="216"/>
    </row>
    <row r="14" spans="2:74" s="218" customFormat="1" ht="16" x14ac:dyDescent="0.2">
      <c r="B14" s="230"/>
      <c r="C14" s="229"/>
      <c r="D14" s="229"/>
      <c r="E14" s="230"/>
      <c r="F14" s="230"/>
      <c r="G14" s="214"/>
      <c r="H14" s="214"/>
      <c r="I14" s="214"/>
      <c r="J14" s="214"/>
      <c r="K14" s="214"/>
      <c r="L14" s="214"/>
      <c r="M14" s="214"/>
      <c r="N14" s="214"/>
      <c r="O14" s="214"/>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row>
    <row r="15" spans="2:74" s="218" customFormat="1" ht="16" x14ac:dyDescent="0.2">
      <c r="B15" s="230"/>
      <c r="C15" s="229"/>
      <c r="D15" s="229"/>
      <c r="E15" s="230"/>
      <c r="F15" s="230"/>
      <c r="G15" s="214"/>
      <c r="H15" s="214"/>
      <c r="I15" s="214"/>
      <c r="J15" s="214"/>
      <c r="K15" s="214"/>
      <c r="L15" s="214"/>
      <c r="M15" s="214"/>
      <c r="N15" s="214"/>
      <c r="O15" s="214"/>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row>
    <row r="16" spans="2:74" s="218" customFormat="1" ht="16" x14ac:dyDescent="0.2">
      <c r="B16" s="230"/>
      <c r="C16" s="229"/>
      <c r="D16" s="229"/>
      <c r="E16" s="230"/>
      <c r="F16" s="230"/>
      <c r="G16" s="214"/>
      <c r="H16" s="214"/>
      <c r="I16" s="214"/>
      <c r="J16" s="214"/>
      <c r="K16" s="214"/>
      <c r="L16" s="214"/>
      <c r="M16" s="214"/>
      <c r="N16" s="214"/>
      <c r="O16" s="214"/>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row>
    <row r="17" spans="2:74" s="218" customFormat="1" ht="16" x14ac:dyDescent="0.2">
      <c r="B17" s="230"/>
      <c r="C17" s="229"/>
      <c r="D17" s="229"/>
      <c r="E17" s="230"/>
      <c r="F17" s="230"/>
      <c r="G17" s="214"/>
      <c r="H17" s="214"/>
      <c r="I17" s="214"/>
      <c r="J17" s="214"/>
      <c r="K17" s="214"/>
      <c r="L17" s="214"/>
      <c r="M17" s="214"/>
      <c r="N17" s="214"/>
      <c r="O17" s="214"/>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row>
    <row r="18" spans="2:74" s="218" customFormat="1" ht="16" x14ac:dyDescent="0.2">
      <c r="B18" s="230"/>
      <c r="C18" s="229"/>
      <c r="D18" s="229"/>
      <c r="E18" s="230"/>
      <c r="F18" s="230"/>
      <c r="G18" s="214"/>
      <c r="H18" s="214"/>
      <c r="I18" s="214"/>
      <c r="J18" s="214"/>
      <c r="K18" s="214"/>
      <c r="L18" s="214"/>
      <c r="M18" s="214"/>
      <c r="N18" s="214"/>
      <c r="O18" s="214"/>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row>
    <row r="19" spans="2:74" s="218" customFormat="1" ht="16" x14ac:dyDescent="0.2">
      <c r="B19" s="230"/>
      <c r="C19" s="229"/>
      <c r="D19" s="229"/>
      <c r="E19" s="230"/>
      <c r="F19" s="230"/>
      <c r="G19" s="214"/>
      <c r="H19" s="214"/>
      <c r="I19" s="214"/>
      <c r="J19" s="214"/>
      <c r="K19" s="214"/>
      <c r="L19" s="214"/>
      <c r="M19" s="214"/>
      <c r="N19" s="214"/>
      <c r="O19" s="214"/>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row>
    <row r="20" spans="2:74" s="218" customFormat="1" ht="16" x14ac:dyDescent="0.2">
      <c r="B20" s="230"/>
      <c r="C20" s="229"/>
      <c r="D20" s="229"/>
      <c r="E20" s="230"/>
      <c r="F20" s="230"/>
      <c r="G20" s="214"/>
      <c r="H20" s="214"/>
      <c r="I20" s="214"/>
      <c r="J20" s="214"/>
      <c r="K20" s="214"/>
      <c r="L20" s="214"/>
      <c r="M20" s="214"/>
      <c r="N20" s="214"/>
      <c r="O20" s="214"/>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row>
    <row r="21" spans="2:74" s="218" customFormat="1" ht="16" x14ac:dyDescent="0.2">
      <c r="B21" s="230"/>
      <c r="C21" s="229"/>
      <c r="D21" s="229"/>
      <c r="E21" s="230"/>
      <c r="F21" s="230"/>
      <c r="G21" s="214"/>
      <c r="H21" s="214"/>
      <c r="I21" s="214"/>
      <c r="J21" s="214"/>
      <c r="K21" s="214"/>
      <c r="L21" s="214"/>
      <c r="M21" s="214"/>
      <c r="N21" s="214"/>
      <c r="O21" s="214"/>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row>
    <row r="22" spans="2:74" s="218" customFormat="1" ht="16" x14ac:dyDescent="0.2">
      <c r="B22" s="230"/>
      <c r="C22" s="229"/>
      <c r="D22" s="229"/>
      <c r="E22" s="230"/>
      <c r="F22" s="230"/>
      <c r="G22" s="214"/>
      <c r="H22" s="214"/>
      <c r="I22" s="214"/>
      <c r="J22" s="214"/>
      <c r="K22" s="214"/>
      <c r="L22" s="214"/>
      <c r="M22" s="214"/>
      <c r="N22" s="214"/>
      <c r="O22" s="214"/>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row>
    <row r="23" spans="2:74" s="218" customFormat="1" ht="16" x14ac:dyDescent="0.2">
      <c r="B23" s="230"/>
      <c r="C23" s="229"/>
      <c r="D23" s="229"/>
      <c r="E23" s="230"/>
      <c r="F23" s="230"/>
      <c r="G23" s="214"/>
      <c r="H23" s="214"/>
      <c r="I23" s="214"/>
      <c r="J23" s="214"/>
      <c r="K23" s="214"/>
      <c r="L23" s="214"/>
      <c r="M23" s="214"/>
      <c r="N23" s="214"/>
      <c r="O23" s="214"/>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c r="AZ23" s="216"/>
      <c r="BA23" s="216"/>
      <c r="BB23" s="216"/>
      <c r="BC23" s="216"/>
      <c r="BD23" s="216"/>
      <c r="BE23" s="216"/>
      <c r="BF23" s="216"/>
      <c r="BG23" s="216"/>
      <c r="BH23" s="216"/>
      <c r="BI23" s="216"/>
      <c r="BJ23" s="216"/>
      <c r="BK23" s="216"/>
      <c r="BL23" s="216"/>
      <c r="BM23" s="216"/>
      <c r="BN23" s="216"/>
      <c r="BO23" s="216"/>
      <c r="BP23" s="216"/>
      <c r="BQ23" s="216"/>
      <c r="BR23" s="216"/>
      <c r="BS23" s="216"/>
      <c r="BT23" s="216"/>
      <c r="BU23" s="216"/>
      <c r="BV23" s="216"/>
    </row>
    <row r="24" spans="2:74" s="218" customFormat="1" ht="16" x14ac:dyDescent="0.2">
      <c r="B24" s="230"/>
      <c r="C24" s="229"/>
      <c r="D24" s="229"/>
      <c r="E24" s="230"/>
      <c r="F24" s="230"/>
      <c r="G24" s="214"/>
      <c r="H24" s="214"/>
      <c r="I24" s="214"/>
      <c r="J24" s="214"/>
      <c r="K24" s="214"/>
      <c r="L24" s="214"/>
      <c r="M24" s="214"/>
      <c r="N24" s="214"/>
      <c r="O24" s="214"/>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row>
    <row r="25" spans="2:74" s="218" customFormat="1" ht="16" x14ac:dyDescent="0.2">
      <c r="B25" s="230"/>
      <c r="C25" s="229"/>
      <c r="D25" s="229"/>
      <c r="E25" s="230"/>
      <c r="F25" s="230"/>
      <c r="G25" s="214"/>
      <c r="H25" s="214"/>
      <c r="I25" s="214"/>
      <c r="J25" s="214"/>
      <c r="K25" s="214"/>
      <c r="L25" s="214"/>
      <c r="M25" s="214"/>
      <c r="N25" s="214"/>
      <c r="O25" s="214"/>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row>
    <row r="26" spans="2:74" s="218" customFormat="1" ht="16" x14ac:dyDescent="0.2">
      <c r="B26" s="213"/>
      <c r="C26" s="213"/>
      <c r="D26" s="213"/>
      <c r="E26" s="214"/>
      <c r="F26" s="214"/>
      <c r="G26" s="214"/>
      <c r="H26" s="214"/>
      <c r="I26" s="214"/>
      <c r="J26" s="214"/>
      <c r="K26" s="214"/>
      <c r="L26" s="214"/>
      <c r="M26" s="214"/>
      <c r="N26" s="214"/>
      <c r="O26" s="214"/>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row>
    <row r="27" spans="2:74" s="218" customFormat="1" ht="16" x14ac:dyDescent="0.2">
      <c r="B27" s="213"/>
      <c r="C27" s="213"/>
      <c r="D27" s="213"/>
      <c r="E27" s="214"/>
      <c r="F27" s="214"/>
      <c r="G27" s="214"/>
      <c r="H27" s="214"/>
      <c r="I27" s="214"/>
      <c r="J27" s="214"/>
      <c r="K27" s="214"/>
      <c r="L27" s="214"/>
      <c r="M27" s="214"/>
      <c r="N27" s="214"/>
      <c r="O27" s="214"/>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216"/>
      <c r="BI27" s="216"/>
      <c r="BJ27" s="216"/>
      <c r="BK27" s="216"/>
      <c r="BL27" s="216"/>
      <c r="BM27" s="216"/>
      <c r="BN27" s="216"/>
      <c r="BO27" s="216"/>
      <c r="BP27" s="216"/>
      <c r="BQ27" s="216"/>
      <c r="BR27" s="216"/>
      <c r="BS27" s="216"/>
      <c r="BT27" s="216"/>
      <c r="BU27" s="216"/>
      <c r="BV27" s="216"/>
    </row>
    <row r="28" spans="2:74" s="218" customFormat="1" ht="16" x14ac:dyDescent="0.2">
      <c r="B28" s="213"/>
      <c r="C28" s="213"/>
      <c r="D28" s="213"/>
      <c r="E28" s="214"/>
      <c r="F28" s="214"/>
      <c r="G28" s="214"/>
      <c r="H28" s="214"/>
      <c r="I28" s="214"/>
      <c r="J28" s="214"/>
      <c r="K28" s="214"/>
      <c r="L28" s="214"/>
      <c r="M28" s="214"/>
      <c r="N28" s="214"/>
      <c r="O28" s="214"/>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c r="BJ28" s="216"/>
      <c r="BK28" s="216"/>
      <c r="BL28" s="216"/>
      <c r="BM28" s="216"/>
      <c r="BN28" s="216"/>
      <c r="BO28" s="216"/>
      <c r="BP28" s="216"/>
      <c r="BQ28" s="216"/>
      <c r="BR28" s="216"/>
      <c r="BS28" s="216"/>
      <c r="BT28" s="216"/>
      <c r="BU28" s="216"/>
      <c r="BV28" s="216"/>
    </row>
    <row r="29" spans="2:74" s="218" customFormat="1" ht="16" x14ac:dyDescent="0.2">
      <c r="B29" s="213"/>
      <c r="C29" s="213"/>
      <c r="D29" s="213"/>
      <c r="E29" s="214"/>
      <c r="F29" s="214"/>
      <c r="G29" s="214"/>
      <c r="H29" s="214"/>
      <c r="I29" s="214"/>
      <c r="J29" s="214"/>
      <c r="K29" s="214"/>
      <c r="L29" s="214"/>
      <c r="M29" s="214"/>
      <c r="N29" s="214"/>
      <c r="O29" s="214"/>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216"/>
      <c r="AZ29" s="216"/>
      <c r="BA29" s="216"/>
      <c r="BB29" s="216"/>
      <c r="BC29" s="216"/>
      <c r="BD29" s="216"/>
      <c r="BE29" s="216"/>
      <c r="BF29" s="216"/>
      <c r="BG29" s="216"/>
      <c r="BH29" s="216"/>
      <c r="BI29" s="216"/>
      <c r="BJ29" s="216"/>
      <c r="BK29" s="216"/>
      <c r="BL29" s="216"/>
      <c r="BM29" s="216"/>
      <c r="BN29" s="216"/>
      <c r="BO29" s="216"/>
      <c r="BP29" s="216"/>
      <c r="BQ29" s="216"/>
      <c r="BR29" s="216"/>
      <c r="BS29" s="216"/>
      <c r="BT29" s="216"/>
      <c r="BU29" s="216"/>
      <c r="BV29" s="216"/>
    </row>
    <row r="30" spans="2:74" s="218" customFormat="1" ht="16" x14ac:dyDescent="0.2">
      <c r="B30" s="213"/>
      <c r="C30" s="213"/>
      <c r="D30" s="213"/>
      <c r="E30" s="214"/>
      <c r="F30" s="214"/>
      <c r="G30" s="214"/>
      <c r="H30" s="214"/>
      <c r="I30" s="214"/>
      <c r="J30" s="214"/>
      <c r="K30" s="214"/>
      <c r="L30" s="214"/>
      <c r="M30" s="214"/>
      <c r="N30" s="214"/>
      <c r="O30" s="214"/>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216"/>
      <c r="BF30" s="216"/>
      <c r="BG30" s="216"/>
      <c r="BH30" s="216"/>
      <c r="BI30" s="216"/>
      <c r="BJ30" s="216"/>
      <c r="BK30" s="216"/>
      <c r="BL30" s="216"/>
      <c r="BM30" s="216"/>
      <c r="BN30" s="216"/>
      <c r="BO30" s="216"/>
      <c r="BP30" s="216"/>
      <c r="BQ30" s="216"/>
      <c r="BR30" s="216"/>
      <c r="BS30" s="216"/>
      <c r="BT30" s="216"/>
      <c r="BU30" s="216"/>
      <c r="BV30" s="216"/>
    </row>
    <row r="31" spans="2:74" s="218" customFormat="1" ht="16" x14ac:dyDescent="0.2">
      <c r="B31" s="213"/>
      <c r="C31" s="213"/>
      <c r="D31" s="213"/>
      <c r="E31" s="214"/>
      <c r="F31" s="214"/>
      <c r="G31" s="214"/>
      <c r="H31" s="214"/>
      <c r="I31" s="214"/>
      <c r="J31" s="214"/>
      <c r="K31" s="214"/>
      <c r="L31" s="214"/>
      <c r="M31" s="214"/>
      <c r="N31" s="214"/>
      <c r="O31" s="214"/>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S31" s="216"/>
      <c r="BT31" s="216"/>
      <c r="BU31" s="216"/>
      <c r="BV31" s="216"/>
    </row>
    <row r="32" spans="2:74" s="218" customFormat="1" ht="16" x14ac:dyDescent="0.2">
      <c r="B32" s="213"/>
      <c r="C32" s="213"/>
      <c r="D32" s="213"/>
      <c r="E32" s="214"/>
      <c r="F32" s="214"/>
      <c r="G32" s="214"/>
      <c r="H32" s="214"/>
      <c r="I32" s="214"/>
      <c r="J32" s="214"/>
      <c r="K32" s="214"/>
      <c r="L32" s="214"/>
      <c r="M32" s="214"/>
      <c r="N32" s="214"/>
      <c r="O32" s="214"/>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S32" s="216"/>
      <c r="BT32" s="216"/>
      <c r="BU32" s="216"/>
      <c r="BV32" s="216"/>
    </row>
    <row r="33" spans="2:74" s="218" customFormat="1" ht="16" x14ac:dyDescent="0.2">
      <c r="B33" s="213"/>
      <c r="C33" s="213"/>
      <c r="D33" s="213"/>
      <c r="E33" s="214"/>
      <c r="F33" s="215"/>
      <c r="G33" s="215"/>
      <c r="H33" s="215"/>
      <c r="I33" s="215"/>
      <c r="J33" s="215"/>
      <c r="K33" s="215"/>
      <c r="L33" s="215"/>
      <c r="M33" s="215"/>
      <c r="N33" s="216"/>
      <c r="O33" s="217"/>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S33" s="216"/>
      <c r="BT33" s="216"/>
      <c r="BU33" s="216"/>
      <c r="BV33" s="216"/>
    </row>
    <row r="34" spans="2:74" s="218" customFormat="1" ht="16" x14ac:dyDescent="0.2">
      <c r="B34" s="213"/>
      <c r="C34" s="213"/>
      <c r="D34" s="213"/>
      <c r="E34" s="214"/>
      <c r="F34" s="215"/>
      <c r="G34" s="215"/>
      <c r="H34" s="215"/>
      <c r="I34" s="215"/>
      <c r="J34" s="215"/>
      <c r="K34" s="215"/>
      <c r="L34" s="215"/>
      <c r="M34" s="215"/>
      <c r="N34" s="216"/>
      <c r="O34" s="217"/>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6"/>
      <c r="BU34" s="216"/>
      <c r="BV34" s="216"/>
    </row>
    <row r="35" spans="2:74" s="218" customFormat="1" ht="16" x14ac:dyDescent="0.2">
      <c r="B35" s="213"/>
      <c r="C35" s="213"/>
      <c r="D35" s="213"/>
      <c r="E35" s="214"/>
      <c r="F35" s="215"/>
      <c r="G35" s="215"/>
      <c r="H35" s="215"/>
      <c r="I35" s="215"/>
      <c r="J35" s="215"/>
      <c r="K35" s="215"/>
      <c r="L35" s="215"/>
      <c r="M35" s="215"/>
      <c r="N35" s="216"/>
      <c r="O35" s="217"/>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row>
    <row r="36" spans="2:74" s="218" customFormat="1" ht="16" x14ac:dyDescent="0.2">
      <c r="B36" s="213"/>
      <c r="C36" s="213"/>
      <c r="D36" s="213"/>
      <c r="E36" s="214"/>
      <c r="F36" s="215"/>
      <c r="G36" s="215"/>
      <c r="H36" s="215"/>
      <c r="I36" s="215"/>
      <c r="J36" s="215"/>
      <c r="K36" s="215"/>
      <c r="L36" s="215"/>
      <c r="M36" s="215"/>
      <c r="N36" s="216"/>
      <c r="O36" s="217"/>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S36" s="216"/>
      <c r="BT36" s="216"/>
      <c r="BU36" s="216"/>
      <c r="BV36" s="216"/>
    </row>
    <row r="37" spans="2:74" s="218" customFormat="1" ht="16" x14ac:dyDescent="0.2">
      <c r="B37" s="213"/>
      <c r="C37" s="213"/>
      <c r="D37" s="213"/>
      <c r="E37" s="214"/>
      <c r="F37" s="215"/>
      <c r="G37" s="215"/>
      <c r="H37" s="215"/>
      <c r="I37" s="215"/>
      <c r="J37" s="215"/>
      <c r="K37" s="215"/>
      <c r="L37" s="215"/>
      <c r="M37" s="215"/>
      <c r="N37" s="216"/>
      <c r="O37" s="217"/>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6"/>
      <c r="BR37" s="216"/>
      <c r="BS37" s="216"/>
      <c r="BT37" s="216"/>
      <c r="BU37" s="216"/>
      <c r="BV37" s="216"/>
    </row>
    <row r="38" spans="2:74" s="218" customFormat="1" ht="16" x14ac:dyDescent="0.2">
      <c r="B38" s="213"/>
      <c r="C38" s="213"/>
      <c r="D38" s="213"/>
      <c r="E38" s="214"/>
      <c r="F38" s="215"/>
      <c r="G38" s="215"/>
      <c r="H38" s="215"/>
      <c r="I38" s="215"/>
      <c r="J38" s="215"/>
      <c r="K38" s="215"/>
      <c r="L38" s="215"/>
      <c r="M38" s="215"/>
      <c r="N38" s="216"/>
      <c r="O38" s="217"/>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6"/>
      <c r="BR38" s="216"/>
      <c r="BS38" s="216"/>
      <c r="BT38" s="216"/>
      <c r="BU38" s="216"/>
      <c r="BV38" s="216"/>
    </row>
    <row r="39" spans="2:74" s="218" customFormat="1" ht="16" x14ac:dyDescent="0.2">
      <c r="B39" s="213"/>
      <c r="C39" s="213"/>
      <c r="D39" s="213"/>
      <c r="E39" s="214"/>
      <c r="F39" s="215"/>
      <c r="G39" s="215"/>
      <c r="H39" s="215"/>
      <c r="I39" s="215"/>
      <c r="J39" s="215"/>
      <c r="K39" s="215"/>
      <c r="L39" s="215"/>
      <c r="M39" s="215"/>
      <c r="N39" s="216"/>
      <c r="O39" s="217"/>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6"/>
      <c r="BR39" s="216"/>
      <c r="BS39" s="216"/>
      <c r="BT39" s="216"/>
      <c r="BU39" s="216"/>
      <c r="BV39" s="216"/>
    </row>
    <row r="40" spans="2:74" s="218" customFormat="1" ht="16" x14ac:dyDescent="0.2">
      <c r="B40" s="213"/>
      <c r="C40" s="213"/>
      <c r="D40" s="213"/>
      <c r="E40" s="214"/>
      <c r="F40" s="215"/>
      <c r="G40" s="215"/>
      <c r="H40" s="215"/>
      <c r="I40" s="215"/>
      <c r="J40" s="215"/>
      <c r="K40" s="215"/>
      <c r="L40" s="215"/>
      <c r="M40" s="215"/>
      <c r="N40" s="216"/>
      <c r="O40" s="217"/>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6"/>
      <c r="BR40" s="216"/>
      <c r="BS40" s="216"/>
      <c r="BT40" s="216"/>
      <c r="BU40" s="216"/>
      <c r="BV40" s="216"/>
    </row>
    <row r="41" spans="2:74" s="218" customFormat="1" ht="16" x14ac:dyDescent="0.2">
      <c r="B41" s="213"/>
      <c r="C41" s="213"/>
      <c r="D41" s="213"/>
      <c r="E41" s="214"/>
      <c r="F41" s="215"/>
      <c r="G41" s="215"/>
      <c r="H41" s="215"/>
      <c r="I41" s="215"/>
      <c r="J41" s="215"/>
      <c r="K41" s="215"/>
      <c r="L41" s="215"/>
      <c r="M41" s="215"/>
      <c r="N41" s="216"/>
      <c r="O41" s="217"/>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6"/>
      <c r="BR41" s="216"/>
      <c r="BS41" s="216"/>
      <c r="BT41" s="216"/>
      <c r="BU41" s="216"/>
      <c r="BV41" s="216"/>
    </row>
    <row r="42" spans="2:74" s="218" customFormat="1" ht="16" x14ac:dyDescent="0.2">
      <c r="B42" s="213"/>
      <c r="C42" s="213"/>
      <c r="D42" s="213"/>
      <c r="E42" s="214"/>
      <c r="F42" s="215"/>
      <c r="G42" s="215"/>
      <c r="H42" s="215"/>
      <c r="I42" s="215"/>
      <c r="J42" s="215"/>
      <c r="K42" s="215"/>
      <c r="L42" s="215"/>
      <c r="M42" s="215"/>
      <c r="N42" s="216"/>
      <c r="O42" s="217"/>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row>
    <row r="43" spans="2:74" s="218" customFormat="1" ht="16" x14ac:dyDescent="0.2">
      <c r="B43" s="213"/>
      <c r="C43" s="213"/>
      <c r="D43" s="213"/>
      <c r="E43" s="214"/>
      <c r="F43" s="215"/>
      <c r="G43" s="215"/>
      <c r="H43" s="215"/>
      <c r="I43" s="215"/>
      <c r="J43" s="215"/>
      <c r="K43" s="215"/>
      <c r="L43" s="215"/>
      <c r="M43" s="215"/>
      <c r="N43" s="216"/>
      <c r="O43" s="217"/>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6"/>
      <c r="BR43" s="216"/>
      <c r="BS43" s="216"/>
      <c r="BT43" s="216"/>
      <c r="BU43" s="216"/>
      <c r="BV43" s="216"/>
    </row>
    <row r="44" spans="2:74" s="218" customFormat="1" ht="16" x14ac:dyDescent="0.2">
      <c r="B44" s="213"/>
      <c r="C44" s="213"/>
      <c r="D44" s="213"/>
      <c r="E44" s="214"/>
      <c r="F44" s="215"/>
      <c r="G44" s="215"/>
      <c r="H44" s="215"/>
      <c r="I44" s="215"/>
      <c r="J44" s="215"/>
      <c r="K44" s="215"/>
      <c r="L44" s="215"/>
      <c r="M44" s="215"/>
      <c r="N44" s="216"/>
      <c r="O44" s="217"/>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6"/>
      <c r="BR44" s="216"/>
      <c r="BS44" s="216"/>
      <c r="BT44" s="216"/>
      <c r="BU44" s="216"/>
      <c r="BV44" s="216"/>
    </row>
    <row r="45" spans="2:74" s="218" customFormat="1" ht="16" x14ac:dyDescent="0.2">
      <c r="B45" s="213"/>
      <c r="C45" s="213"/>
      <c r="D45" s="213"/>
      <c r="E45" s="214"/>
      <c r="F45" s="215"/>
      <c r="G45" s="215"/>
      <c r="H45" s="215"/>
      <c r="I45" s="215"/>
      <c r="J45" s="215"/>
      <c r="K45" s="215"/>
      <c r="L45" s="215"/>
      <c r="M45" s="215"/>
      <c r="N45" s="216"/>
      <c r="O45" s="217"/>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6"/>
      <c r="BR45" s="216"/>
      <c r="BS45" s="216"/>
      <c r="BT45" s="216"/>
      <c r="BU45" s="216"/>
      <c r="BV45" s="216"/>
    </row>
    <row r="46" spans="2:74" s="218" customFormat="1" ht="16" x14ac:dyDescent="0.2">
      <c r="B46" s="213"/>
      <c r="C46" s="213"/>
      <c r="D46" s="213"/>
      <c r="E46" s="214"/>
      <c r="F46" s="215"/>
      <c r="G46" s="215"/>
      <c r="H46" s="215"/>
      <c r="I46" s="215"/>
      <c r="J46" s="215"/>
      <c r="K46" s="215"/>
      <c r="L46" s="215"/>
      <c r="M46" s="215"/>
      <c r="N46" s="216"/>
      <c r="O46" s="217"/>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6"/>
      <c r="BR46" s="216"/>
      <c r="BS46" s="216"/>
      <c r="BT46" s="216"/>
      <c r="BU46" s="216"/>
      <c r="BV46" s="216"/>
    </row>
    <row r="47" spans="2:74" s="218" customFormat="1" ht="16" x14ac:dyDescent="0.2">
      <c r="B47" s="213"/>
      <c r="C47" s="213"/>
      <c r="D47" s="213"/>
      <c r="E47" s="214"/>
      <c r="F47" s="215"/>
      <c r="G47" s="215"/>
      <c r="H47" s="215"/>
      <c r="I47" s="215"/>
      <c r="J47" s="215"/>
      <c r="K47" s="215"/>
      <c r="L47" s="215"/>
      <c r="M47" s="215"/>
      <c r="N47" s="216"/>
      <c r="O47" s="217"/>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6"/>
      <c r="BR47" s="216"/>
      <c r="BS47" s="216"/>
      <c r="BT47" s="216"/>
      <c r="BU47" s="216"/>
      <c r="BV47" s="216"/>
    </row>
    <row r="48" spans="2:74" s="218" customFormat="1" ht="16" x14ac:dyDescent="0.2">
      <c r="B48" s="213"/>
      <c r="C48" s="213"/>
      <c r="D48" s="213"/>
      <c r="E48" s="214"/>
      <c r="F48" s="215"/>
      <c r="G48" s="215"/>
      <c r="H48" s="215"/>
      <c r="I48" s="215"/>
      <c r="J48" s="215"/>
      <c r="K48" s="215"/>
      <c r="L48" s="215"/>
      <c r="M48" s="215"/>
      <c r="N48" s="216"/>
      <c r="O48" s="217"/>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216"/>
      <c r="BS48" s="216"/>
      <c r="BT48" s="216"/>
      <c r="BU48" s="216"/>
      <c r="BV48" s="216"/>
    </row>
    <row r="49" spans="2:74" s="218" customFormat="1" ht="16" x14ac:dyDescent="0.2">
      <c r="B49" s="213"/>
      <c r="C49" s="213"/>
      <c r="D49" s="213"/>
      <c r="E49" s="214"/>
      <c r="F49" s="215"/>
      <c r="G49" s="215"/>
      <c r="H49" s="215"/>
      <c r="I49" s="215"/>
      <c r="J49" s="215"/>
      <c r="K49" s="215"/>
      <c r="L49" s="215"/>
      <c r="M49" s="215"/>
      <c r="N49" s="216"/>
      <c r="O49" s="217"/>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216"/>
      <c r="BS49" s="216"/>
      <c r="BT49" s="216"/>
      <c r="BU49" s="216"/>
      <c r="BV49" s="216"/>
    </row>
    <row r="50" spans="2:74" s="218" customFormat="1" ht="16" x14ac:dyDescent="0.2">
      <c r="B50" s="213"/>
      <c r="C50" s="213"/>
      <c r="D50" s="213"/>
      <c r="E50" s="214"/>
      <c r="F50" s="215"/>
      <c r="G50" s="215"/>
      <c r="H50" s="215"/>
      <c r="I50" s="215"/>
      <c r="J50" s="215"/>
      <c r="K50" s="215"/>
      <c r="L50" s="215"/>
      <c r="M50" s="215"/>
      <c r="N50" s="216"/>
      <c r="O50" s="217"/>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6"/>
      <c r="BR50" s="216"/>
      <c r="BS50" s="216"/>
      <c r="BT50" s="216"/>
      <c r="BU50" s="216"/>
      <c r="BV50" s="216"/>
    </row>
    <row r="51" spans="2:74" s="218" customFormat="1" ht="16" x14ac:dyDescent="0.2">
      <c r="B51" s="213"/>
      <c r="C51" s="213"/>
      <c r="D51" s="213"/>
      <c r="E51" s="214"/>
      <c r="F51" s="215"/>
      <c r="G51" s="215"/>
      <c r="H51" s="215"/>
      <c r="I51" s="215"/>
      <c r="J51" s="215"/>
      <c r="K51" s="215"/>
      <c r="L51" s="215"/>
      <c r="M51" s="215"/>
      <c r="N51" s="216"/>
      <c r="O51" s="217"/>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6"/>
      <c r="BR51" s="216"/>
      <c r="BS51" s="216"/>
      <c r="BT51" s="216"/>
      <c r="BU51" s="216"/>
      <c r="BV51" s="216"/>
    </row>
    <row r="52" spans="2:74" s="218" customFormat="1" ht="16" x14ac:dyDescent="0.2">
      <c r="B52" s="213"/>
      <c r="C52" s="213"/>
      <c r="D52" s="213"/>
      <c r="E52" s="214"/>
      <c r="F52" s="215"/>
      <c r="G52" s="215"/>
      <c r="H52" s="215"/>
      <c r="I52" s="215"/>
      <c r="J52" s="215"/>
      <c r="K52" s="215"/>
      <c r="L52" s="215"/>
      <c r="M52" s="215"/>
      <c r="N52" s="216"/>
      <c r="O52" s="217"/>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6"/>
      <c r="BR52" s="216"/>
      <c r="BS52" s="216"/>
      <c r="BT52" s="216"/>
      <c r="BU52" s="216"/>
      <c r="BV52" s="216"/>
    </row>
    <row r="53" spans="2:74" s="218" customFormat="1" ht="16" x14ac:dyDescent="0.2">
      <c r="B53" s="213"/>
      <c r="C53" s="213"/>
      <c r="D53" s="213"/>
      <c r="E53" s="214"/>
      <c r="F53" s="215"/>
      <c r="G53" s="215"/>
      <c r="H53" s="215"/>
      <c r="I53" s="215"/>
      <c r="J53" s="215"/>
      <c r="K53" s="215"/>
      <c r="L53" s="215"/>
      <c r="M53" s="215"/>
      <c r="N53" s="216"/>
      <c r="O53" s="217"/>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R53" s="216"/>
      <c r="BS53" s="216"/>
      <c r="BT53" s="216"/>
      <c r="BU53" s="216"/>
      <c r="BV53" s="216"/>
    </row>
    <row r="54" spans="2:74" s="218" customFormat="1" ht="16" x14ac:dyDescent="0.2">
      <c r="B54" s="213"/>
      <c r="C54" s="213"/>
      <c r="D54" s="213"/>
      <c r="E54" s="214"/>
      <c r="F54" s="215"/>
      <c r="G54" s="215"/>
      <c r="H54" s="215"/>
      <c r="I54" s="215"/>
      <c r="J54" s="215"/>
      <c r="K54" s="215"/>
      <c r="L54" s="215"/>
      <c r="M54" s="215"/>
      <c r="N54" s="216"/>
      <c r="O54" s="217"/>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row>
    <row r="55" spans="2:74" s="218" customFormat="1" ht="16" x14ac:dyDescent="0.2">
      <c r="B55" s="213"/>
      <c r="C55" s="213"/>
      <c r="D55" s="213"/>
      <c r="E55" s="214"/>
      <c r="F55" s="215"/>
      <c r="G55" s="215"/>
      <c r="H55" s="215"/>
      <c r="I55" s="215"/>
      <c r="J55" s="215"/>
      <c r="K55" s="215"/>
      <c r="L55" s="215"/>
      <c r="M55" s="215"/>
      <c r="N55" s="216"/>
      <c r="O55" s="217"/>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c r="BP55" s="216"/>
      <c r="BQ55" s="216"/>
      <c r="BR55" s="216"/>
      <c r="BS55" s="216"/>
      <c r="BT55" s="216"/>
      <c r="BU55" s="216"/>
      <c r="BV55" s="216"/>
    </row>
    <row r="56" spans="2:74" s="218" customFormat="1" ht="16" x14ac:dyDescent="0.2">
      <c r="B56" s="213"/>
      <c r="C56" s="213"/>
      <c r="D56" s="213"/>
      <c r="E56" s="214"/>
      <c r="F56" s="215"/>
      <c r="G56" s="215"/>
      <c r="H56" s="215"/>
      <c r="I56" s="215"/>
      <c r="J56" s="215"/>
      <c r="K56" s="215"/>
      <c r="L56" s="215"/>
      <c r="M56" s="215"/>
      <c r="N56" s="216"/>
      <c r="O56" s="217"/>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6"/>
      <c r="BR56" s="216"/>
      <c r="BS56" s="216"/>
      <c r="BT56" s="216"/>
      <c r="BU56" s="216"/>
      <c r="BV56" s="216"/>
    </row>
    <row r="57" spans="2:74" s="218" customFormat="1" ht="16" x14ac:dyDescent="0.2">
      <c r="B57" s="213"/>
      <c r="C57" s="213"/>
      <c r="D57" s="213"/>
      <c r="E57" s="214"/>
      <c r="F57" s="215"/>
      <c r="G57" s="215"/>
      <c r="H57" s="215"/>
      <c r="I57" s="215"/>
      <c r="J57" s="215"/>
      <c r="K57" s="215"/>
      <c r="L57" s="215"/>
      <c r="M57" s="215"/>
      <c r="N57" s="216"/>
      <c r="O57" s="217"/>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6"/>
      <c r="BR57" s="216"/>
      <c r="BS57" s="216"/>
      <c r="BT57" s="216"/>
      <c r="BU57" s="216"/>
      <c r="BV57" s="216"/>
    </row>
    <row r="58" spans="2:74" s="218" customFormat="1" ht="16" x14ac:dyDescent="0.2">
      <c r="B58" s="213"/>
      <c r="C58" s="213"/>
      <c r="D58" s="213"/>
      <c r="E58" s="214"/>
      <c r="F58" s="215"/>
      <c r="G58" s="215"/>
      <c r="H58" s="215"/>
      <c r="I58" s="215"/>
      <c r="J58" s="215"/>
      <c r="K58" s="215"/>
      <c r="L58" s="215"/>
      <c r="M58" s="215"/>
      <c r="N58" s="216"/>
      <c r="O58" s="217"/>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6"/>
      <c r="BR58" s="216"/>
      <c r="BS58" s="216"/>
      <c r="BT58" s="216"/>
      <c r="BU58" s="216"/>
      <c r="BV58" s="216"/>
    </row>
    <row r="59" spans="2:74" s="218" customFormat="1" ht="16" x14ac:dyDescent="0.2">
      <c r="B59" s="213"/>
      <c r="C59" s="213"/>
      <c r="D59" s="213"/>
      <c r="E59" s="214"/>
      <c r="F59" s="215"/>
      <c r="G59" s="215"/>
      <c r="H59" s="215"/>
      <c r="I59" s="215"/>
      <c r="J59" s="215"/>
      <c r="K59" s="215"/>
      <c r="L59" s="215"/>
      <c r="M59" s="215"/>
      <c r="N59" s="216"/>
      <c r="O59" s="217"/>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row>
    <row r="60" spans="2:74" s="218" customFormat="1" ht="16" x14ac:dyDescent="0.2">
      <c r="B60" s="213"/>
      <c r="C60" s="213"/>
      <c r="D60" s="213"/>
      <c r="E60" s="214"/>
      <c r="F60" s="215"/>
      <c r="G60" s="215"/>
      <c r="H60" s="215"/>
      <c r="I60" s="215"/>
      <c r="J60" s="215"/>
      <c r="K60" s="215"/>
      <c r="L60" s="215"/>
      <c r="M60" s="215"/>
      <c r="N60" s="216"/>
      <c r="O60" s="217"/>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row>
    <row r="61" spans="2:74" s="218" customFormat="1" ht="16" x14ac:dyDescent="0.2">
      <c r="B61" s="213"/>
      <c r="C61" s="213"/>
      <c r="D61" s="213"/>
      <c r="E61" s="214"/>
      <c r="F61" s="215"/>
      <c r="G61" s="215"/>
      <c r="H61" s="215"/>
      <c r="I61" s="215"/>
      <c r="J61" s="215"/>
      <c r="K61" s="215"/>
      <c r="L61" s="215"/>
      <c r="M61" s="215"/>
      <c r="N61" s="216"/>
      <c r="O61" s="217"/>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row>
    <row r="62" spans="2:74" s="218" customFormat="1" ht="16" x14ac:dyDescent="0.2">
      <c r="B62" s="213"/>
      <c r="C62" s="213"/>
      <c r="D62" s="213"/>
      <c r="E62" s="214"/>
      <c r="F62" s="215"/>
      <c r="G62" s="215"/>
      <c r="H62" s="215"/>
      <c r="I62" s="215"/>
      <c r="J62" s="215"/>
      <c r="K62" s="215"/>
      <c r="L62" s="215"/>
      <c r="M62" s="215"/>
      <c r="N62" s="216"/>
      <c r="O62" s="217"/>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row>
    <row r="63" spans="2:74" s="218" customFormat="1" ht="16" x14ac:dyDescent="0.2">
      <c r="B63" s="213"/>
      <c r="C63" s="213"/>
      <c r="D63" s="213"/>
      <c r="E63" s="214"/>
      <c r="F63" s="215"/>
      <c r="G63" s="215"/>
      <c r="H63" s="215"/>
      <c r="I63" s="215"/>
      <c r="J63" s="215"/>
      <c r="K63" s="215"/>
      <c r="L63" s="215"/>
      <c r="M63" s="215"/>
      <c r="N63" s="216"/>
      <c r="O63" s="217"/>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row>
  </sheetData>
  <pageMargins left="0.75" right="0.75" top="1" bottom="1" header="0.5" footer="0.5"/>
  <pageSetup paperSize="9" scale="71" orientation="portrait" r:id="rId1"/>
  <headerFooter alignWithMargins="0">
    <oddFooter>&amp;L&amp;F&amp;C&amp;A&amp;RPrepared by Helen Harkness &amp;D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48D73-7C17-4962-90E8-9DBF3041FF45}">
  <dimension ref="B2"/>
  <sheetViews>
    <sheetView workbookViewId="0">
      <selection activeCell="B2" sqref="B2"/>
    </sheetView>
  </sheetViews>
  <sheetFormatPr baseColWidth="10" defaultColWidth="8.83203125" defaultRowHeight="13" x14ac:dyDescent="0.15"/>
  <sheetData>
    <row r="2" spans="2:2" x14ac:dyDescent="0.15">
      <c r="B2" s="1" t="s">
        <v>275</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B8A9-50FD-4227-8EA1-33B82136D878}">
  <sheetPr>
    <tabColor rgb="FFFF0000"/>
  </sheetPr>
  <dimension ref="B1:AD200"/>
  <sheetViews>
    <sheetView workbookViewId="0">
      <selection activeCell="H5" sqref="H5"/>
    </sheetView>
  </sheetViews>
  <sheetFormatPr baseColWidth="10" defaultColWidth="8.83203125" defaultRowHeight="13" x14ac:dyDescent="0.15"/>
  <cols>
    <col min="1" max="1" width="3" customWidth="1"/>
    <col min="2" max="2" width="37" customWidth="1"/>
    <col min="3" max="3" width="8.83203125" customWidth="1"/>
    <col min="4" max="4" width="16.83203125" bestFit="1" customWidth="1"/>
    <col min="5" max="8" width="16.83203125" customWidth="1"/>
    <col min="10" max="10" width="16.83203125" bestFit="1" customWidth="1"/>
    <col min="12" max="12" width="17.83203125" bestFit="1" customWidth="1"/>
    <col min="14" max="14" width="15" customWidth="1"/>
    <col min="16" max="16" width="16.83203125" bestFit="1" customWidth="1"/>
    <col min="18" max="18" width="27.1640625" bestFit="1" customWidth="1"/>
    <col min="20" max="20" width="16.83203125" bestFit="1" customWidth="1"/>
    <col min="22" max="22" width="16.83203125" bestFit="1" customWidth="1"/>
    <col min="24" max="24" width="16.83203125" bestFit="1" customWidth="1"/>
    <col min="25" max="28" width="16.83203125" customWidth="1"/>
    <col min="30" max="30" width="47.83203125" bestFit="1" customWidth="1"/>
  </cols>
  <sheetData>
    <row r="1" spans="2:30" x14ac:dyDescent="0.15">
      <c r="AD1" s="1"/>
    </row>
    <row r="2" spans="2:30" ht="32" x14ac:dyDescent="0.2">
      <c r="B2" s="7" t="s">
        <v>276</v>
      </c>
      <c r="C2" s="7"/>
      <c r="D2" s="56" t="s">
        <v>277</v>
      </c>
      <c r="E2" s="56"/>
      <c r="F2" s="56" t="s">
        <v>72</v>
      </c>
      <c r="G2" s="56"/>
      <c r="H2" s="56" t="s">
        <v>74</v>
      </c>
      <c r="J2" s="56" t="s">
        <v>76</v>
      </c>
      <c r="L2" s="56" t="s">
        <v>278</v>
      </c>
      <c r="N2" s="56" t="s">
        <v>279</v>
      </c>
      <c r="P2" s="56" t="s">
        <v>280</v>
      </c>
      <c r="R2" s="56" t="s">
        <v>281</v>
      </c>
      <c r="T2" s="56" t="s">
        <v>282</v>
      </c>
      <c r="V2" s="56" t="s">
        <v>283</v>
      </c>
      <c r="X2" s="56" t="s">
        <v>284</v>
      </c>
      <c r="Y2" s="56"/>
      <c r="Z2" s="56" t="s">
        <v>200</v>
      </c>
      <c r="AA2" s="56"/>
      <c r="AB2" s="56" t="s">
        <v>285</v>
      </c>
      <c r="AD2" s="56" t="s">
        <v>286</v>
      </c>
    </row>
    <row r="3" spans="2:30" ht="16" x14ac:dyDescent="0.2">
      <c r="B3" s="9" t="s">
        <v>51</v>
      </c>
      <c r="C3" s="7"/>
      <c r="D3" s="9" t="s">
        <v>51</v>
      </c>
      <c r="E3" s="7"/>
      <c r="F3" s="55" t="s">
        <v>73</v>
      </c>
      <c r="G3" s="56"/>
      <c r="H3" s="55" t="s">
        <v>73</v>
      </c>
      <c r="J3" s="55" t="s">
        <v>73</v>
      </c>
      <c r="L3" s="55" t="s">
        <v>73</v>
      </c>
      <c r="N3" s="55" t="s">
        <v>73</v>
      </c>
      <c r="P3" s="9" t="s">
        <v>51</v>
      </c>
      <c r="R3" s="9" t="s">
        <v>51</v>
      </c>
      <c r="T3" s="9" t="s">
        <v>51</v>
      </c>
      <c r="V3" s="9" t="s">
        <v>51</v>
      </c>
      <c r="X3" s="9" t="s">
        <v>51</v>
      </c>
      <c r="Y3" s="7"/>
      <c r="Z3" s="9" t="s">
        <v>51</v>
      </c>
      <c r="AA3" s="7"/>
      <c r="AB3" s="9" t="s">
        <v>51</v>
      </c>
      <c r="AD3" s="9" t="s">
        <v>145</v>
      </c>
    </row>
    <row r="4" spans="2:30" ht="15" x14ac:dyDescent="0.2">
      <c r="B4" s="10" t="s">
        <v>287</v>
      </c>
      <c r="D4" s="57" t="s">
        <v>96</v>
      </c>
      <c r="E4" s="1"/>
      <c r="F4" s="57" t="s">
        <v>96</v>
      </c>
      <c r="G4" s="1"/>
      <c r="H4" s="57" t="s">
        <v>288</v>
      </c>
      <c r="J4" s="57" t="s">
        <v>96</v>
      </c>
      <c r="L4" s="57" t="s">
        <v>289</v>
      </c>
      <c r="N4" s="57" t="s">
        <v>96</v>
      </c>
      <c r="P4" s="57" t="s">
        <v>290</v>
      </c>
      <c r="R4" s="57" t="s">
        <v>291</v>
      </c>
      <c r="T4" s="9">
        <v>0.5</v>
      </c>
      <c r="V4" s="10">
        <v>36</v>
      </c>
      <c r="X4" s="149" t="s">
        <v>292</v>
      </c>
      <c r="Y4" s="152"/>
      <c r="Z4" s="57" t="s">
        <v>293</v>
      </c>
      <c r="AA4" s="152"/>
      <c r="AB4" s="10" t="s">
        <v>157</v>
      </c>
      <c r="AD4" s="11" t="s">
        <v>294</v>
      </c>
    </row>
    <row r="5" spans="2:30" ht="15" x14ac:dyDescent="0.2">
      <c r="B5" s="10" t="s">
        <v>295</v>
      </c>
      <c r="D5" s="57" t="s">
        <v>213</v>
      </c>
      <c r="E5" s="1"/>
      <c r="F5" s="57" t="s">
        <v>213</v>
      </c>
      <c r="G5" s="1"/>
      <c r="H5" s="57" t="s">
        <v>296</v>
      </c>
      <c r="J5" s="57" t="s">
        <v>213</v>
      </c>
      <c r="L5" s="57" t="s">
        <v>297</v>
      </c>
      <c r="N5" s="57" t="s">
        <v>213</v>
      </c>
      <c r="P5" s="57" t="s">
        <v>298</v>
      </c>
      <c r="R5" s="57" t="s">
        <v>299</v>
      </c>
      <c r="T5" s="10">
        <v>1</v>
      </c>
      <c r="V5" s="10">
        <v>42</v>
      </c>
      <c r="X5" s="149" t="s">
        <v>300</v>
      </c>
      <c r="Y5" s="152"/>
      <c r="Z5" s="57" t="s">
        <v>301</v>
      </c>
      <c r="AA5" s="152"/>
      <c r="AB5" s="10" t="s">
        <v>139</v>
      </c>
      <c r="AD5" s="11" t="s">
        <v>302</v>
      </c>
    </row>
    <row r="6" spans="2:30" ht="15" x14ac:dyDescent="0.2">
      <c r="B6" s="10" t="s">
        <v>303</v>
      </c>
      <c r="D6" s="57" t="s">
        <v>304</v>
      </c>
      <c r="E6" s="1"/>
      <c r="F6" s="1"/>
      <c r="G6" s="1"/>
      <c r="H6" s="57" t="s">
        <v>305</v>
      </c>
      <c r="P6" s="57" t="s">
        <v>306</v>
      </c>
      <c r="T6" s="10">
        <v>2</v>
      </c>
      <c r="V6" s="10">
        <v>48</v>
      </c>
      <c r="X6" s="149" t="s">
        <v>307</v>
      </c>
      <c r="Y6" s="152"/>
      <c r="Z6" s="152"/>
      <c r="AA6" s="152"/>
      <c r="AB6" s="152"/>
      <c r="AD6" s="11" t="s">
        <v>308</v>
      </c>
    </row>
    <row r="7" spans="2:30" ht="15" x14ac:dyDescent="0.2">
      <c r="B7" s="10" t="s">
        <v>309</v>
      </c>
      <c r="T7" s="10">
        <v>3</v>
      </c>
      <c r="X7" s="149" t="s">
        <v>310</v>
      </c>
      <c r="Y7" s="152"/>
      <c r="Z7" s="207" t="s">
        <v>311</v>
      </c>
      <c r="AA7" s="152"/>
      <c r="AB7" s="152"/>
      <c r="AD7" s="11" t="s">
        <v>312</v>
      </c>
    </row>
    <row r="8" spans="2:30" ht="15" x14ac:dyDescent="0.2">
      <c r="B8" s="10" t="s">
        <v>313</v>
      </c>
      <c r="T8" s="10">
        <v>4</v>
      </c>
      <c r="X8" s="149" t="s">
        <v>209</v>
      </c>
      <c r="Y8" s="152"/>
      <c r="Z8" s="208" t="s">
        <v>314</v>
      </c>
      <c r="AA8" s="152"/>
      <c r="AB8" s="152"/>
      <c r="AD8" s="11" t="s">
        <v>315</v>
      </c>
    </row>
    <row r="9" spans="2:30" ht="15" x14ac:dyDescent="0.2">
      <c r="B9" s="10" t="s">
        <v>316</v>
      </c>
      <c r="T9" s="10">
        <v>5</v>
      </c>
      <c r="X9" s="149" t="s">
        <v>212</v>
      </c>
      <c r="Y9" s="152"/>
      <c r="Z9" s="152"/>
      <c r="AA9" s="152"/>
      <c r="AB9" s="152"/>
      <c r="AD9" s="11" t="s">
        <v>317</v>
      </c>
    </row>
    <row r="10" spans="2:30" ht="15" x14ac:dyDescent="0.2">
      <c r="B10" s="10" t="s">
        <v>318</v>
      </c>
      <c r="T10" s="10">
        <v>6</v>
      </c>
      <c r="X10" s="149" t="s">
        <v>214</v>
      </c>
      <c r="Y10" s="152"/>
      <c r="Z10" s="152"/>
      <c r="AA10" s="152"/>
      <c r="AB10" s="152"/>
      <c r="AD10" s="11" t="s">
        <v>319</v>
      </c>
    </row>
    <row r="11" spans="2:30" ht="15" x14ac:dyDescent="0.2">
      <c r="B11" s="10" t="s">
        <v>320</v>
      </c>
      <c r="T11" s="10">
        <v>7</v>
      </c>
      <c r="AD11" s="11" t="s">
        <v>321</v>
      </c>
    </row>
    <row r="12" spans="2:30" ht="15" x14ac:dyDescent="0.2">
      <c r="B12" s="10" t="s">
        <v>322</v>
      </c>
      <c r="T12" s="10">
        <v>8</v>
      </c>
      <c r="AD12" s="11" t="s">
        <v>323</v>
      </c>
    </row>
    <row r="13" spans="2:30" ht="15" x14ac:dyDescent="0.2">
      <c r="B13" s="10" t="s">
        <v>324</v>
      </c>
      <c r="T13" s="10">
        <v>9</v>
      </c>
      <c r="AD13" s="11" t="s">
        <v>325</v>
      </c>
    </row>
    <row r="14" spans="2:30" ht="15" x14ac:dyDescent="0.2">
      <c r="B14" s="10" t="s">
        <v>326</v>
      </c>
      <c r="T14" s="10">
        <v>10</v>
      </c>
      <c r="AD14" s="11" t="s">
        <v>327</v>
      </c>
    </row>
    <row r="15" spans="2:30" ht="15" x14ac:dyDescent="0.2">
      <c r="B15" s="10" t="s">
        <v>328</v>
      </c>
      <c r="AD15" s="11" t="s">
        <v>329</v>
      </c>
    </row>
    <row r="16" spans="2:30" ht="15" x14ac:dyDescent="0.2">
      <c r="B16" s="10" t="s">
        <v>330</v>
      </c>
      <c r="AD16" s="11" t="s">
        <v>331</v>
      </c>
    </row>
    <row r="17" spans="2:30" ht="15" x14ac:dyDescent="0.2">
      <c r="B17" s="12" t="s">
        <v>332</v>
      </c>
      <c r="C17" s="54"/>
      <c r="AD17" s="11" t="s">
        <v>333</v>
      </c>
    </row>
    <row r="18" spans="2:30" ht="15" x14ac:dyDescent="0.2">
      <c r="B18" s="10" t="s">
        <v>334</v>
      </c>
      <c r="AD18" s="11" t="s">
        <v>335</v>
      </c>
    </row>
    <row r="19" spans="2:30" ht="15" x14ac:dyDescent="0.2">
      <c r="B19" s="10" t="s">
        <v>336</v>
      </c>
      <c r="AD19" s="11" t="s">
        <v>337</v>
      </c>
    </row>
    <row r="20" spans="2:30" ht="15" x14ac:dyDescent="0.2">
      <c r="B20" s="10" t="s">
        <v>338</v>
      </c>
      <c r="AD20" s="11" t="s">
        <v>339</v>
      </c>
    </row>
    <row r="21" spans="2:30" ht="15" x14ac:dyDescent="0.2">
      <c r="B21" s="10" t="s">
        <v>340</v>
      </c>
      <c r="AD21" s="11" t="s">
        <v>341</v>
      </c>
    </row>
    <row r="22" spans="2:30" ht="15" x14ac:dyDescent="0.2">
      <c r="B22" s="10" t="s">
        <v>342</v>
      </c>
      <c r="AD22" s="11" t="s">
        <v>343</v>
      </c>
    </row>
    <row r="23" spans="2:30" ht="15" x14ac:dyDescent="0.2">
      <c r="B23" s="10" t="s">
        <v>344</v>
      </c>
      <c r="AD23" s="11" t="s">
        <v>345</v>
      </c>
    </row>
    <row r="24" spans="2:30" ht="15" x14ac:dyDescent="0.2">
      <c r="B24" s="10" t="s">
        <v>346</v>
      </c>
      <c r="AD24" s="11" t="s">
        <v>347</v>
      </c>
    </row>
    <row r="25" spans="2:30" ht="15" x14ac:dyDescent="0.2">
      <c r="B25" s="10" t="s">
        <v>348</v>
      </c>
      <c r="AD25" s="11" t="s">
        <v>349</v>
      </c>
    </row>
    <row r="26" spans="2:30" ht="15" x14ac:dyDescent="0.2">
      <c r="B26" s="10" t="s">
        <v>350</v>
      </c>
      <c r="AD26" s="11" t="s">
        <v>351</v>
      </c>
    </row>
    <row r="27" spans="2:30" ht="15" x14ac:dyDescent="0.2">
      <c r="B27" s="10" t="s">
        <v>352</v>
      </c>
      <c r="AD27" s="11" t="s">
        <v>353</v>
      </c>
    </row>
    <row r="28" spans="2:30" ht="15" x14ac:dyDescent="0.2">
      <c r="AD28" s="11" t="s">
        <v>354</v>
      </c>
    </row>
    <row r="29" spans="2:30" ht="15" x14ac:dyDescent="0.2">
      <c r="AD29" s="11" t="s">
        <v>355</v>
      </c>
    </row>
    <row r="30" spans="2:30" ht="15" x14ac:dyDescent="0.2">
      <c r="AD30" s="11" t="s">
        <v>356</v>
      </c>
    </row>
    <row r="31" spans="2:30" ht="15" x14ac:dyDescent="0.2">
      <c r="AD31" s="11" t="s">
        <v>357</v>
      </c>
    </row>
    <row r="32" spans="2:30" ht="15" x14ac:dyDescent="0.2">
      <c r="AD32" s="11" t="s">
        <v>358</v>
      </c>
    </row>
    <row r="33" spans="30:30" ht="15" x14ac:dyDescent="0.2">
      <c r="AD33" s="11" t="s">
        <v>359</v>
      </c>
    </row>
    <row r="34" spans="30:30" ht="15" x14ac:dyDescent="0.2">
      <c r="AD34" s="11" t="s">
        <v>360</v>
      </c>
    </row>
    <row r="35" spans="30:30" ht="15" x14ac:dyDescent="0.2">
      <c r="AD35" s="11" t="s">
        <v>361</v>
      </c>
    </row>
    <row r="36" spans="30:30" ht="15" x14ac:dyDescent="0.2">
      <c r="AD36" s="11" t="s">
        <v>362</v>
      </c>
    </row>
    <row r="37" spans="30:30" ht="15" x14ac:dyDescent="0.2">
      <c r="AD37" s="11" t="s">
        <v>363</v>
      </c>
    </row>
    <row r="38" spans="30:30" ht="15" x14ac:dyDescent="0.2">
      <c r="AD38" s="11" t="s">
        <v>364</v>
      </c>
    </row>
    <row r="39" spans="30:30" ht="15" x14ac:dyDescent="0.2">
      <c r="AD39" s="11" t="s">
        <v>365</v>
      </c>
    </row>
    <row r="40" spans="30:30" ht="15" x14ac:dyDescent="0.2">
      <c r="AD40" s="11" t="s">
        <v>366</v>
      </c>
    </row>
    <row r="41" spans="30:30" ht="15" x14ac:dyDescent="0.2">
      <c r="AD41" s="11" t="s">
        <v>367</v>
      </c>
    </row>
    <row r="42" spans="30:30" ht="15" x14ac:dyDescent="0.2">
      <c r="AD42" s="11" t="s">
        <v>368</v>
      </c>
    </row>
    <row r="43" spans="30:30" ht="15" x14ac:dyDescent="0.2">
      <c r="AD43" s="11" t="s">
        <v>369</v>
      </c>
    </row>
    <row r="44" spans="30:30" ht="15" x14ac:dyDescent="0.2">
      <c r="AD44" s="11" t="s">
        <v>370</v>
      </c>
    </row>
    <row r="45" spans="30:30" ht="15" x14ac:dyDescent="0.2">
      <c r="AD45" s="11" t="s">
        <v>371</v>
      </c>
    </row>
    <row r="46" spans="30:30" ht="15" x14ac:dyDescent="0.2">
      <c r="AD46" s="11" t="s">
        <v>372</v>
      </c>
    </row>
    <row r="47" spans="30:30" ht="15" x14ac:dyDescent="0.2">
      <c r="AD47" s="11" t="s">
        <v>373</v>
      </c>
    </row>
    <row r="48" spans="30:30" ht="15" x14ac:dyDescent="0.2">
      <c r="AD48" s="11" t="s">
        <v>374</v>
      </c>
    </row>
    <row r="49" spans="30:30" ht="15" x14ac:dyDescent="0.2">
      <c r="AD49" s="11" t="s">
        <v>375</v>
      </c>
    </row>
    <row r="50" spans="30:30" ht="15" x14ac:dyDescent="0.2">
      <c r="AD50" s="11" t="s">
        <v>376</v>
      </c>
    </row>
    <row r="51" spans="30:30" ht="15" x14ac:dyDescent="0.2">
      <c r="AD51" s="11" t="s">
        <v>377</v>
      </c>
    </row>
    <row r="52" spans="30:30" ht="15" x14ac:dyDescent="0.2">
      <c r="AD52" s="11" t="s">
        <v>378</v>
      </c>
    </row>
    <row r="53" spans="30:30" ht="15" x14ac:dyDescent="0.2">
      <c r="AD53" s="11" t="s">
        <v>379</v>
      </c>
    </row>
    <row r="54" spans="30:30" ht="15" x14ac:dyDescent="0.2">
      <c r="AD54" s="11" t="s">
        <v>380</v>
      </c>
    </row>
    <row r="55" spans="30:30" ht="15" x14ac:dyDescent="0.2">
      <c r="AD55" s="11" t="s">
        <v>381</v>
      </c>
    </row>
    <row r="56" spans="30:30" ht="15" x14ac:dyDescent="0.2">
      <c r="AD56" s="11" t="s">
        <v>382</v>
      </c>
    </row>
    <row r="57" spans="30:30" ht="15" x14ac:dyDescent="0.2">
      <c r="AD57" s="11" t="s">
        <v>383</v>
      </c>
    </row>
    <row r="58" spans="30:30" ht="15" x14ac:dyDescent="0.2">
      <c r="AD58" s="11" t="s">
        <v>384</v>
      </c>
    </row>
    <row r="59" spans="30:30" ht="15" x14ac:dyDescent="0.2">
      <c r="AD59" s="11" t="s">
        <v>385</v>
      </c>
    </row>
    <row r="60" spans="30:30" ht="15" x14ac:dyDescent="0.2">
      <c r="AD60" s="11" t="s">
        <v>386</v>
      </c>
    </row>
    <row r="61" spans="30:30" ht="15" x14ac:dyDescent="0.2">
      <c r="AD61" s="11" t="s">
        <v>387</v>
      </c>
    </row>
    <row r="62" spans="30:30" ht="15" x14ac:dyDescent="0.2">
      <c r="AD62" s="11" t="s">
        <v>388</v>
      </c>
    </row>
    <row r="63" spans="30:30" ht="15" x14ac:dyDescent="0.2">
      <c r="AD63" s="11" t="s">
        <v>389</v>
      </c>
    </row>
    <row r="64" spans="30:30" ht="15" x14ac:dyDescent="0.2">
      <c r="AD64" s="11" t="s">
        <v>390</v>
      </c>
    </row>
    <row r="65" spans="30:30" ht="15" x14ac:dyDescent="0.2">
      <c r="AD65" s="11" t="s">
        <v>391</v>
      </c>
    </row>
    <row r="66" spans="30:30" ht="15" x14ac:dyDescent="0.2">
      <c r="AD66" s="11" t="s">
        <v>392</v>
      </c>
    </row>
    <row r="67" spans="30:30" ht="15" x14ac:dyDescent="0.2">
      <c r="AD67" s="11" t="s">
        <v>393</v>
      </c>
    </row>
    <row r="68" spans="30:30" ht="15" x14ac:dyDescent="0.2">
      <c r="AD68" s="11" t="s">
        <v>394</v>
      </c>
    </row>
    <row r="69" spans="30:30" ht="15" x14ac:dyDescent="0.2">
      <c r="AD69" s="11" t="s">
        <v>395</v>
      </c>
    </row>
    <row r="70" spans="30:30" ht="15" x14ac:dyDescent="0.2">
      <c r="AD70" s="11" t="s">
        <v>396</v>
      </c>
    </row>
    <row r="71" spans="30:30" ht="15" x14ac:dyDescent="0.2">
      <c r="AD71" s="11" t="s">
        <v>397</v>
      </c>
    </row>
    <row r="72" spans="30:30" ht="15" x14ac:dyDescent="0.2">
      <c r="AD72" s="11" t="s">
        <v>398</v>
      </c>
    </row>
    <row r="73" spans="30:30" ht="15" x14ac:dyDescent="0.2">
      <c r="AD73" s="11" t="s">
        <v>399</v>
      </c>
    </row>
    <row r="74" spans="30:30" ht="15" x14ac:dyDescent="0.2">
      <c r="AD74" s="11" t="s">
        <v>400</v>
      </c>
    </row>
    <row r="75" spans="30:30" ht="15" x14ac:dyDescent="0.2">
      <c r="AD75" s="11" t="s">
        <v>401</v>
      </c>
    </row>
    <row r="76" spans="30:30" ht="15" x14ac:dyDescent="0.2">
      <c r="AD76" s="11" t="s">
        <v>402</v>
      </c>
    </row>
    <row r="77" spans="30:30" ht="15" x14ac:dyDescent="0.2">
      <c r="AD77" s="11" t="s">
        <v>403</v>
      </c>
    </row>
    <row r="78" spans="30:30" ht="15" x14ac:dyDescent="0.2">
      <c r="AD78" s="11" t="s">
        <v>404</v>
      </c>
    </row>
    <row r="79" spans="30:30" ht="15" x14ac:dyDescent="0.2">
      <c r="AD79" s="11" t="s">
        <v>405</v>
      </c>
    </row>
    <row r="80" spans="30:30" ht="15" x14ac:dyDescent="0.2">
      <c r="AD80" s="11" t="s">
        <v>406</v>
      </c>
    </row>
    <row r="81" spans="30:30" ht="15" x14ac:dyDescent="0.2">
      <c r="AD81" s="11" t="s">
        <v>407</v>
      </c>
    </row>
    <row r="82" spans="30:30" ht="15" x14ac:dyDescent="0.2">
      <c r="AD82" s="11" t="s">
        <v>408</v>
      </c>
    </row>
    <row r="83" spans="30:30" ht="15" x14ac:dyDescent="0.2">
      <c r="AD83" s="11" t="s">
        <v>409</v>
      </c>
    </row>
    <row r="84" spans="30:30" ht="15" x14ac:dyDescent="0.2">
      <c r="AD84" s="11" t="s">
        <v>410</v>
      </c>
    </row>
    <row r="85" spans="30:30" ht="15" x14ac:dyDescent="0.2">
      <c r="AD85" s="11" t="s">
        <v>411</v>
      </c>
    </row>
    <row r="86" spans="30:30" ht="15" x14ac:dyDescent="0.2">
      <c r="AD86" s="11" t="s">
        <v>412</v>
      </c>
    </row>
    <row r="87" spans="30:30" ht="15" x14ac:dyDescent="0.2">
      <c r="AD87" s="11" t="s">
        <v>413</v>
      </c>
    </row>
    <row r="88" spans="30:30" ht="15" x14ac:dyDescent="0.2">
      <c r="AD88" s="11" t="s">
        <v>414</v>
      </c>
    </row>
    <row r="89" spans="30:30" ht="15" x14ac:dyDescent="0.2">
      <c r="AD89" s="11" t="s">
        <v>415</v>
      </c>
    </row>
    <row r="90" spans="30:30" ht="15" x14ac:dyDescent="0.2">
      <c r="AD90" s="11" t="s">
        <v>416</v>
      </c>
    </row>
    <row r="91" spans="30:30" ht="15" x14ac:dyDescent="0.2">
      <c r="AD91" s="11" t="s">
        <v>417</v>
      </c>
    </row>
    <row r="92" spans="30:30" ht="15" x14ac:dyDescent="0.2">
      <c r="AD92" s="11" t="s">
        <v>418</v>
      </c>
    </row>
    <row r="93" spans="30:30" ht="15" x14ac:dyDescent="0.2">
      <c r="AD93" s="11" t="s">
        <v>419</v>
      </c>
    </row>
    <row r="94" spans="30:30" ht="15" x14ac:dyDescent="0.2">
      <c r="AD94" s="11" t="s">
        <v>420</v>
      </c>
    </row>
    <row r="95" spans="30:30" ht="15" x14ac:dyDescent="0.2">
      <c r="AD95" s="11" t="s">
        <v>421</v>
      </c>
    </row>
    <row r="96" spans="30:30" ht="15" x14ac:dyDescent="0.2">
      <c r="AD96" s="11" t="s">
        <v>422</v>
      </c>
    </row>
    <row r="97" spans="30:30" ht="15" x14ac:dyDescent="0.2">
      <c r="AD97" s="11" t="s">
        <v>423</v>
      </c>
    </row>
    <row r="98" spans="30:30" ht="15" x14ac:dyDescent="0.2">
      <c r="AD98" s="11" t="s">
        <v>424</v>
      </c>
    </row>
    <row r="99" spans="30:30" ht="15" x14ac:dyDescent="0.2">
      <c r="AD99" s="11" t="s">
        <v>425</v>
      </c>
    </row>
    <row r="100" spans="30:30" ht="15" x14ac:dyDescent="0.2">
      <c r="AD100" s="11" t="s">
        <v>426</v>
      </c>
    </row>
    <row r="101" spans="30:30" ht="15" x14ac:dyDescent="0.2">
      <c r="AD101" s="11" t="s">
        <v>427</v>
      </c>
    </row>
    <row r="102" spans="30:30" ht="15" x14ac:dyDescent="0.2">
      <c r="AD102" s="11" t="s">
        <v>428</v>
      </c>
    </row>
    <row r="103" spans="30:30" ht="15" x14ac:dyDescent="0.2">
      <c r="AD103" s="11" t="s">
        <v>429</v>
      </c>
    </row>
    <row r="104" spans="30:30" ht="15" x14ac:dyDescent="0.2">
      <c r="AD104" s="11" t="s">
        <v>430</v>
      </c>
    </row>
    <row r="105" spans="30:30" ht="15" x14ac:dyDescent="0.2">
      <c r="AD105" s="11" t="s">
        <v>431</v>
      </c>
    </row>
    <row r="106" spans="30:30" ht="15" x14ac:dyDescent="0.2">
      <c r="AD106" s="11" t="s">
        <v>432</v>
      </c>
    </row>
    <row r="107" spans="30:30" ht="15" x14ac:dyDescent="0.2">
      <c r="AD107" s="11" t="s">
        <v>433</v>
      </c>
    </row>
    <row r="108" spans="30:30" ht="15" x14ac:dyDescent="0.2">
      <c r="AD108" s="11" t="s">
        <v>434</v>
      </c>
    </row>
    <row r="109" spans="30:30" ht="15" x14ac:dyDescent="0.2">
      <c r="AD109" s="11" t="s">
        <v>435</v>
      </c>
    </row>
    <row r="110" spans="30:30" ht="15" x14ac:dyDescent="0.2">
      <c r="AD110" s="11" t="s">
        <v>436</v>
      </c>
    </row>
    <row r="111" spans="30:30" ht="15" x14ac:dyDescent="0.2">
      <c r="AD111" s="11" t="s">
        <v>437</v>
      </c>
    </row>
    <row r="112" spans="30:30" ht="15" x14ac:dyDescent="0.2">
      <c r="AD112" s="11" t="s">
        <v>438</v>
      </c>
    </row>
    <row r="113" spans="30:30" ht="15" x14ac:dyDescent="0.2">
      <c r="AD113" s="11" t="s">
        <v>439</v>
      </c>
    </row>
    <row r="114" spans="30:30" ht="15" x14ac:dyDescent="0.2">
      <c r="AD114" s="11" t="s">
        <v>440</v>
      </c>
    </row>
    <row r="115" spans="30:30" ht="15" x14ac:dyDescent="0.2">
      <c r="AD115" s="11" t="s">
        <v>441</v>
      </c>
    </row>
    <row r="116" spans="30:30" ht="15" x14ac:dyDescent="0.2">
      <c r="AD116" s="11" t="s">
        <v>442</v>
      </c>
    </row>
    <row r="117" spans="30:30" ht="15" x14ac:dyDescent="0.2">
      <c r="AD117" s="11" t="s">
        <v>443</v>
      </c>
    </row>
    <row r="118" spans="30:30" ht="15" x14ac:dyDescent="0.2">
      <c r="AD118" s="11" t="s">
        <v>444</v>
      </c>
    </row>
    <row r="119" spans="30:30" ht="15" x14ac:dyDescent="0.2">
      <c r="AD119" s="11" t="s">
        <v>445</v>
      </c>
    </row>
    <row r="120" spans="30:30" ht="15" x14ac:dyDescent="0.2">
      <c r="AD120" s="11" t="s">
        <v>446</v>
      </c>
    </row>
    <row r="121" spans="30:30" ht="15" x14ac:dyDescent="0.2">
      <c r="AD121" s="11" t="s">
        <v>447</v>
      </c>
    </row>
    <row r="122" spans="30:30" ht="15" x14ac:dyDescent="0.2">
      <c r="AD122" s="11" t="s">
        <v>448</v>
      </c>
    </row>
    <row r="123" spans="30:30" ht="15" x14ac:dyDescent="0.2">
      <c r="AD123" s="11" t="s">
        <v>449</v>
      </c>
    </row>
    <row r="124" spans="30:30" ht="15" x14ac:dyDescent="0.2">
      <c r="AD124" s="11" t="s">
        <v>450</v>
      </c>
    </row>
    <row r="125" spans="30:30" ht="15" x14ac:dyDescent="0.2">
      <c r="AD125" s="11" t="s">
        <v>451</v>
      </c>
    </row>
    <row r="126" spans="30:30" ht="15" x14ac:dyDescent="0.2">
      <c r="AD126" s="11" t="s">
        <v>452</v>
      </c>
    </row>
    <row r="127" spans="30:30" ht="15" x14ac:dyDescent="0.2">
      <c r="AD127" s="11" t="s">
        <v>453</v>
      </c>
    </row>
    <row r="128" spans="30:30" ht="15" x14ac:dyDescent="0.2">
      <c r="AD128" s="11" t="s">
        <v>454</v>
      </c>
    </row>
    <row r="129" spans="30:30" ht="15" x14ac:dyDescent="0.2">
      <c r="AD129" s="11" t="s">
        <v>455</v>
      </c>
    </row>
    <row r="130" spans="30:30" ht="15" x14ac:dyDescent="0.2">
      <c r="AD130" s="11" t="s">
        <v>456</v>
      </c>
    </row>
    <row r="131" spans="30:30" ht="15" x14ac:dyDescent="0.2">
      <c r="AD131" s="11" t="s">
        <v>457</v>
      </c>
    </row>
    <row r="132" spans="30:30" ht="15" x14ac:dyDescent="0.2">
      <c r="AD132" s="11" t="s">
        <v>458</v>
      </c>
    </row>
    <row r="133" spans="30:30" ht="15" x14ac:dyDescent="0.2">
      <c r="AD133" s="11" t="s">
        <v>459</v>
      </c>
    </row>
    <row r="134" spans="30:30" ht="15" x14ac:dyDescent="0.2">
      <c r="AD134" s="11" t="s">
        <v>460</v>
      </c>
    </row>
    <row r="135" spans="30:30" ht="15" x14ac:dyDescent="0.2">
      <c r="AD135" s="11" t="s">
        <v>461</v>
      </c>
    </row>
    <row r="136" spans="30:30" ht="15" x14ac:dyDescent="0.2">
      <c r="AD136" s="11" t="s">
        <v>462</v>
      </c>
    </row>
    <row r="137" spans="30:30" ht="15" x14ac:dyDescent="0.2">
      <c r="AD137" s="11" t="s">
        <v>463</v>
      </c>
    </row>
    <row r="138" spans="30:30" ht="15" x14ac:dyDescent="0.2">
      <c r="AD138" s="11" t="s">
        <v>464</v>
      </c>
    </row>
    <row r="139" spans="30:30" ht="15" x14ac:dyDescent="0.2">
      <c r="AD139" s="11" t="s">
        <v>465</v>
      </c>
    </row>
    <row r="140" spans="30:30" ht="15" x14ac:dyDescent="0.2">
      <c r="AD140" s="11" t="s">
        <v>466</v>
      </c>
    </row>
    <row r="141" spans="30:30" ht="15" x14ac:dyDescent="0.2">
      <c r="AD141" s="11" t="s">
        <v>467</v>
      </c>
    </row>
    <row r="142" spans="30:30" ht="15" x14ac:dyDescent="0.2">
      <c r="AD142" s="11" t="s">
        <v>468</v>
      </c>
    </row>
    <row r="143" spans="30:30" ht="15" x14ac:dyDescent="0.2">
      <c r="AD143" s="11" t="s">
        <v>469</v>
      </c>
    </row>
    <row r="144" spans="30:30" ht="15" x14ac:dyDescent="0.2">
      <c r="AD144" s="11" t="s">
        <v>470</v>
      </c>
    </row>
    <row r="145" spans="30:30" ht="15" x14ac:dyDescent="0.2">
      <c r="AD145" s="11" t="s">
        <v>471</v>
      </c>
    </row>
    <row r="146" spans="30:30" ht="15" x14ac:dyDescent="0.2">
      <c r="AD146" s="11" t="s">
        <v>472</v>
      </c>
    </row>
    <row r="147" spans="30:30" ht="15" x14ac:dyDescent="0.2">
      <c r="AD147" s="11" t="s">
        <v>473</v>
      </c>
    </row>
    <row r="148" spans="30:30" ht="15" x14ac:dyDescent="0.2">
      <c r="AD148" s="11" t="s">
        <v>474</v>
      </c>
    </row>
    <row r="149" spans="30:30" ht="15" x14ac:dyDescent="0.2">
      <c r="AD149" s="11" t="s">
        <v>475</v>
      </c>
    </row>
    <row r="150" spans="30:30" ht="15" x14ac:dyDescent="0.2">
      <c r="AD150" s="11" t="s">
        <v>476</v>
      </c>
    </row>
    <row r="151" spans="30:30" ht="15" x14ac:dyDescent="0.2">
      <c r="AD151" s="11" t="s">
        <v>477</v>
      </c>
    </row>
    <row r="152" spans="30:30" ht="15" x14ac:dyDescent="0.2">
      <c r="AD152" s="11" t="s">
        <v>478</v>
      </c>
    </row>
    <row r="153" spans="30:30" ht="15" x14ac:dyDescent="0.2">
      <c r="AD153" s="11" t="s">
        <v>479</v>
      </c>
    </row>
    <row r="154" spans="30:30" ht="15" x14ac:dyDescent="0.2">
      <c r="AD154" s="11" t="s">
        <v>480</v>
      </c>
    </row>
    <row r="155" spans="30:30" ht="15" x14ac:dyDescent="0.2">
      <c r="AD155" s="11" t="s">
        <v>481</v>
      </c>
    </row>
    <row r="156" spans="30:30" ht="15" x14ac:dyDescent="0.2">
      <c r="AD156" s="11" t="s">
        <v>482</v>
      </c>
    </row>
    <row r="157" spans="30:30" ht="15" x14ac:dyDescent="0.2">
      <c r="AD157" s="11" t="s">
        <v>483</v>
      </c>
    </row>
    <row r="158" spans="30:30" ht="15" x14ac:dyDescent="0.2">
      <c r="AD158" s="11" t="s">
        <v>484</v>
      </c>
    </row>
    <row r="159" spans="30:30" ht="15" x14ac:dyDescent="0.2">
      <c r="AD159" s="11" t="s">
        <v>485</v>
      </c>
    </row>
    <row r="160" spans="30:30" ht="15" x14ac:dyDescent="0.2">
      <c r="AD160" s="11" t="s">
        <v>486</v>
      </c>
    </row>
    <row r="161" spans="30:30" ht="15" x14ac:dyDescent="0.2">
      <c r="AD161" s="11" t="s">
        <v>487</v>
      </c>
    </row>
    <row r="162" spans="30:30" ht="15" x14ac:dyDescent="0.2">
      <c r="AD162" s="11" t="s">
        <v>488</v>
      </c>
    </row>
    <row r="163" spans="30:30" ht="15" x14ac:dyDescent="0.2">
      <c r="AD163" s="11" t="s">
        <v>489</v>
      </c>
    </row>
    <row r="164" spans="30:30" ht="15" x14ac:dyDescent="0.2">
      <c r="AD164" s="11" t="s">
        <v>490</v>
      </c>
    </row>
    <row r="165" spans="30:30" ht="15" x14ac:dyDescent="0.2">
      <c r="AD165" s="11" t="s">
        <v>491</v>
      </c>
    </row>
    <row r="166" spans="30:30" ht="15" x14ac:dyDescent="0.2">
      <c r="AD166" s="11" t="s">
        <v>492</v>
      </c>
    </row>
    <row r="167" spans="30:30" ht="15" x14ac:dyDescent="0.2">
      <c r="AD167" s="11" t="s">
        <v>493</v>
      </c>
    </row>
    <row r="168" spans="30:30" ht="15" x14ac:dyDescent="0.2">
      <c r="AD168" s="11" t="s">
        <v>494</v>
      </c>
    </row>
    <row r="169" spans="30:30" ht="15" x14ac:dyDescent="0.2">
      <c r="AD169" s="11" t="s">
        <v>495</v>
      </c>
    </row>
    <row r="170" spans="30:30" ht="15" x14ac:dyDescent="0.2">
      <c r="AD170" s="11" t="s">
        <v>496</v>
      </c>
    </row>
    <row r="171" spans="30:30" ht="15" x14ac:dyDescent="0.2">
      <c r="AD171" s="11" t="s">
        <v>497</v>
      </c>
    </row>
    <row r="172" spans="30:30" ht="15" x14ac:dyDescent="0.2">
      <c r="AD172" s="11" t="s">
        <v>498</v>
      </c>
    </row>
    <row r="173" spans="30:30" ht="15" x14ac:dyDescent="0.2">
      <c r="AD173" s="11" t="s">
        <v>499</v>
      </c>
    </row>
    <row r="174" spans="30:30" ht="15" x14ac:dyDescent="0.2">
      <c r="AD174" s="11" t="s">
        <v>500</v>
      </c>
    </row>
    <row r="175" spans="30:30" ht="15" x14ac:dyDescent="0.2">
      <c r="AD175" s="11" t="s">
        <v>501</v>
      </c>
    </row>
    <row r="176" spans="30:30" ht="15" x14ac:dyDescent="0.2">
      <c r="AD176" s="11" t="s">
        <v>502</v>
      </c>
    </row>
    <row r="177" spans="30:30" ht="15" x14ac:dyDescent="0.2">
      <c r="AD177" s="11" t="s">
        <v>503</v>
      </c>
    </row>
    <row r="178" spans="30:30" ht="15" x14ac:dyDescent="0.2">
      <c r="AD178" s="11" t="s">
        <v>504</v>
      </c>
    </row>
    <row r="179" spans="30:30" ht="15" x14ac:dyDescent="0.2">
      <c r="AD179" s="11" t="s">
        <v>505</v>
      </c>
    </row>
    <row r="180" spans="30:30" ht="15" x14ac:dyDescent="0.2">
      <c r="AD180" s="11" t="s">
        <v>506</v>
      </c>
    </row>
    <row r="181" spans="30:30" ht="15" x14ac:dyDescent="0.2">
      <c r="AD181" s="11" t="s">
        <v>507</v>
      </c>
    </row>
    <row r="182" spans="30:30" ht="15" x14ac:dyDescent="0.2">
      <c r="AD182" s="11" t="s">
        <v>508</v>
      </c>
    </row>
    <row r="183" spans="30:30" ht="15" x14ac:dyDescent="0.2">
      <c r="AD183" s="11" t="s">
        <v>509</v>
      </c>
    </row>
    <row r="184" spans="30:30" ht="15" x14ac:dyDescent="0.2">
      <c r="AD184" s="11" t="s">
        <v>510</v>
      </c>
    </row>
    <row r="185" spans="30:30" ht="15" x14ac:dyDescent="0.2">
      <c r="AD185" s="11" t="s">
        <v>511</v>
      </c>
    </row>
    <row r="186" spans="30:30" ht="15" x14ac:dyDescent="0.2">
      <c r="AD186" s="11" t="s">
        <v>512</v>
      </c>
    </row>
    <row r="187" spans="30:30" ht="15" x14ac:dyDescent="0.2">
      <c r="AD187" s="11" t="s">
        <v>513</v>
      </c>
    </row>
    <row r="188" spans="30:30" ht="15" x14ac:dyDescent="0.2">
      <c r="AD188" s="11" t="s">
        <v>514</v>
      </c>
    </row>
    <row r="189" spans="30:30" ht="15" x14ac:dyDescent="0.2">
      <c r="AD189" s="11" t="s">
        <v>515</v>
      </c>
    </row>
    <row r="190" spans="30:30" ht="15" x14ac:dyDescent="0.2">
      <c r="AD190" s="11" t="s">
        <v>516</v>
      </c>
    </row>
    <row r="191" spans="30:30" ht="15" x14ac:dyDescent="0.2">
      <c r="AD191" s="11" t="s">
        <v>517</v>
      </c>
    </row>
    <row r="192" spans="30:30" ht="15" x14ac:dyDescent="0.2">
      <c r="AD192" s="11" t="s">
        <v>518</v>
      </c>
    </row>
    <row r="193" spans="30:30" ht="15" x14ac:dyDescent="0.2">
      <c r="AD193" s="11" t="s">
        <v>519</v>
      </c>
    </row>
    <row r="194" spans="30:30" ht="15" x14ac:dyDescent="0.2">
      <c r="AD194" s="11" t="s">
        <v>520</v>
      </c>
    </row>
    <row r="195" spans="30:30" ht="15" x14ac:dyDescent="0.2">
      <c r="AD195" s="11" t="s">
        <v>521</v>
      </c>
    </row>
    <row r="196" spans="30:30" ht="15" x14ac:dyDescent="0.2">
      <c r="AD196" s="11" t="s">
        <v>522</v>
      </c>
    </row>
    <row r="197" spans="30:30" ht="15" x14ac:dyDescent="0.2">
      <c r="AD197" s="11" t="s">
        <v>523</v>
      </c>
    </row>
    <row r="198" spans="30:30" ht="15" x14ac:dyDescent="0.2">
      <c r="AD198" s="11" t="s">
        <v>524</v>
      </c>
    </row>
    <row r="199" spans="30:30" ht="15" x14ac:dyDescent="0.2">
      <c r="AD199" s="11" t="s">
        <v>525</v>
      </c>
    </row>
    <row r="200" spans="30:30" ht="15" x14ac:dyDescent="0.2">
      <c r="AD200" s="11" t="s">
        <v>526</v>
      </c>
    </row>
  </sheetData>
  <hyperlinks>
    <hyperlink ref="Z7" r:id="rId1" xr:uid="{D403C63B-CE2C-42AD-95D2-8B327C7733B8}"/>
    <hyperlink ref="Z8" r:id="rId2" xr:uid="{8B810ABF-5F0F-489A-89AD-8446C7BF13F8}"/>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B2:L91"/>
  <sheetViews>
    <sheetView showGridLines="0" zoomScale="80" zoomScaleNormal="80" workbookViewId="0">
      <selection activeCell="N12" sqref="N12"/>
    </sheetView>
  </sheetViews>
  <sheetFormatPr baseColWidth="10" defaultColWidth="9.1640625" defaultRowHeight="15" outlineLevelRow="1" x14ac:dyDescent="0.2"/>
  <cols>
    <col min="1" max="1" width="3.1640625" style="11" customWidth="1"/>
    <col min="2" max="2" width="30.1640625" style="11" bestFit="1" customWidth="1"/>
    <col min="3" max="3" width="23.1640625" style="11" customWidth="1"/>
    <col min="4" max="4" width="17.83203125" style="11" bestFit="1" customWidth="1"/>
    <col min="5" max="5" width="15.1640625" style="11" customWidth="1"/>
    <col min="6" max="6" width="23.1640625" style="11" customWidth="1"/>
    <col min="7" max="9" width="12.83203125" style="11" customWidth="1"/>
    <col min="10" max="10" width="3.5" style="11" customWidth="1"/>
    <col min="11" max="11" width="23.1640625" style="11" customWidth="1"/>
    <col min="12" max="12" width="2.83203125" style="11" customWidth="1"/>
    <col min="13" max="16384" width="9.1640625" style="11"/>
  </cols>
  <sheetData>
    <row r="2" spans="2:9" ht="51" customHeight="1" thickBot="1" x14ac:dyDescent="0.25">
      <c r="B2" s="320" t="s">
        <v>43</v>
      </c>
      <c r="C2" s="320"/>
      <c r="D2" s="320"/>
      <c r="E2" s="320"/>
      <c r="F2" s="320"/>
      <c r="G2" s="320"/>
      <c r="H2" s="320"/>
      <c r="I2" s="320"/>
    </row>
    <row r="3" spans="2:9" ht="6" customHeight="1" x14ac:dyDescent="0.2">
      <c r="B3" s="302"/>
      <c r="C3" s="303"/>
      <c r="D3" s="303"/>
      <c r="E3" s="303"/>
      <c r="F3" s="303"/>
      <c r="G3" s="303"/>
      <c r="H3" s="303"/>
      <c r="I3" s="304"/>
    </row>
    <row r="4" spans="2:9" ht="15.75" customHeight="1" x14ac:dyDescent="0.2">
      <c r="B4" s="299" t="s">
        <v>44</v>
      </c>
      <c r="C4" s="300"/>
      <c r="D4" s="300"/>
      <c r="E4" s="300"/>
      <c r="F4" s="300"/>
      <c r="G4" s="300"/>
      <c r="H4" s="300"/>
      <c r="I4" s="301"/>
    </row>
    <row r="5" spans="2:9" ht="15.75" customHeight="1" x14ac:dyDescent="0.2">
      <c r="B5" s="299" t="s">
        <v>45</v>
      </c>
      <c r="C5" s="300"/>
      <c r="D5" s="300"/>
      <c r="E5" s="300"/>
      <c r="F5" s="300"/>
      <c r="G5" s="300"/>
      <c r="H5" s="300"/>
      <c r="I5" s="301"/>
    </row>
    <row r="6" spans="2:9" ht="15.75" customHeight="1" x14ac:dyDescent="0.2">
      <c r="B6" s="299" t="s">
        <v>46</v>
      </c>
      <c r="C6" s="300"/>
      <c r="D6" s="300"/>
      <c r="E6" s="300"/>
      <c r="F6" s="300"/>
      <c r="G6" s="300"/>
      <c r="H6" s="300"/>
      <c r="I6" s="301"/>
    </row>
    <row r="7" spans="2:9" ht="5.25" customHeight="1" x14ac:dyDescent="0.2">
      <c r="B7" s="113"/>
      <c r="C7" s="114"/>
      <c r="D7" s="114"/>
      <c r="E7" s="114"/>
      <c r="F7" s="114"/>
      <c r="G7" s="114"/>
      <c r="H7" s="114"/>
      <c r="I7" s="115"/>
    </row>
    <row r="8" spans="2:9" x14ac:dyDescent="0.2">
      <c r="B8" s="305" t="s">
        <v>47</v>
      </c>
      <c r="C8" s="306"/>
      <c r="D8" s="306"/>
      <c r="E8" s="306"/>
      <c r="F8" s="306"/>
      <c r="G8" s="306"/>
      <c r="H8" s="306"/>
      <c r="I8" s="307"/>
    </row>
    <row r="9" spans="2:9" ht="30.75" customHeight="1" x14ac:dyDescent="0.2">
      <c r="B9" s="14" t="s">
        <v>48</v>
      </c>
      <c r="C9" s="308"/>
      <c r="D9" s="309"/>
      <c r="E9" s="309"/>
      <c r="F9" s="309"/>
      <c r="G9" s="309"/>
      <c r="H9" s="309"/>
      <c r="I9" s="310"/>
    </row>
    <row r="10" spans="2:9" x14ac:dyDescent="0.2">
      <c r="B10" s="15" t="s">
        <v>49</v>
      </c>
      <c r="C10" s="311"/>
      <c r="D10" s="312"/>
      <c r="E10" s="312"/>
      <c r="F10" s="312"/>
      <c r="G10" s="312"/>
      <c r="H10" s="312"/>
      <c r="I10" s="313"/>
    </row>
    <row r="11" spans="2:9" x14ac:dyDescent="0.2">
      <c r="B11" s="50" t="s">
        <v>50</v>
      </c>
      <c r="C11" s="311" t="s">
        <v>51</v>
      </c>
      <c r="D11" s="312"/>
      <c r="E11" s="312"/>
      <c r="F11" s="312"/>
      <c r="G11" s="312"/>
      <c r="H11" s="312"/>
      <c r="I11" s="313"/>
    </row>
    <row r="12" spans="2:9" ht="33" thickBot="1" x14ac:dyDescent="0.25">
      <c r="B12" s="51" t="s">
        <v>52</v>
      </c>
      <c r="C12" s="330"/>
      <c r="D12" s="331"/>
      <c r="E12" s="331"/>
      <c r="F12" s="331"/>
      <c r="G12" s="331"/>
      <c r="H12" s="331"/>
      <c r="I12" s="332"/>
    </row>
    <row r="13" spans="2:9" ht="16" thickBot="1" x14ac:dyDescent="0.25">
      <c r="B13" s="321"/>
      <c r="C13" s="321"/>
      <c r="D13" s="321"/>
      <c r="E13" s="321"/>
      <c r="F13" s="321"/>
      <c r="G13" s="321"/>
      <c r="H13" s="321"/>
      <c r="I13" s="321"/>
    </row>
    <row r="14" spans="2:9" ht="16" thickBot="1" x14ac:dyDescent="0.25">
      <c r="B14" s="347" t="s">
        <v>53</v>
      </c>
      <c r="C14" s="348"/>
      <c r="D14" s="348"/>
      <c r="E14" s="348"/>
      <c r="F14" s="348"/>
      <c r="G14" s="348"/>
      <c r="H14" s="348"/>
      <c r="I14" s="349"/>
    </row>
    <row r="15" spans="2:9" x14ac:dyDescent="0.2">
      <c r="B15" s="16" t="s">
        <v>54</v>
      </c>
      <c r="C15" s="341"/>
      <c r="D15" s="342"/>
      <c r="E15" s="342"/>
      <c r="F15" s="342"/>
      <c r="G15" s="342"/>
      <c r="H15" s="342"/>
      <c r="I15" s="343"/>
    </row>
    <row r="16" spans="2:9" x14ac:dyDescent="0.2">
      <c r="B16" s="15" t="s">
        <v>55</v>
      </c>
      <c r="C16" s="344"/>
      <c r="D16" s="345"/>
      <c r="E16" s="345"/>
      <c r="F16" s="345"/>
      <c r="G16" s="345"/>
      <c r="H16" s="345"/>
      <c r="I16" s="346"/>
    </row>
    <row r="17" spans="2:12" x14ac:dyDescent="0.2">
      <c r="B17" s="15" t="s">
        <v>56</v>
      </c>
      <c r="C17" s="350"/>
      <c r="D17" s="350"/>
      <c r="E17" s="350"/>
      <c r="F17" s="350"/>
      <c r="G17" s="350"/>
      <c r="H17" s="344"/>
      <c r="I17" s="354"/>
    </row>
    <row r="18" spans="2:12" ht="16" thickBot="1" x14ac:dyDescent="0.25">
      <c r="B18" s="15" t="s">
        <v>57</v>
      </c>
      <c r="C18" s="350"/>
      <c r="D18" s="351"/>
      <c r="E18" s="351"/>
      <c r="F18" s="351"/>
      <c r="G18" s="351"/>
      <c r="H18" s="352"/>
      <c r="I18" s="353"/>
    </row>
    <row r="19" spans="2:12" x14ac:dyDescent="0.2">
      <c r="B19" s="15" t="s">
        <v>58</v>
      </c>
      <c r="C19" s="189"/>
      <c r="D19" s="355"/>
      <c r="E19" s="356"/>
      <c r="F19" s="356"/>
      <c r="G19" s="356"/>
      <c r="H19" s="356"/>
      <c r="I19" s="356"/>
    </row>
    <row r="20" spans="2:12" x14ac:dyDescent="0.2">
      <c r="B20" s="15" t="s">
        <v>59</v>
      </c>
      <c r="C20" s="190"/>
      <c r="D20" s="357"/>
      <c r="E20" s="358"/>
      <c r="F20" s="358"/>
      <c r="G20" s="358"/>
      <c r="H20" s="359"/>
      <c r="I20" s="359"/>
    </row>
    <row r="21" spans="2:12" x14ac:dyDescent="0.2">
      <c r="B21" s="15" t="s">
        <v>60</v>
      </c>
      <c r="C21" s="191"/>
      <c r="D21" s="357"/>
      <c r="E21" s="358"/>
      <c r="F21" s="358"/>
      <c r="G21" s="358"/>
      <c r="H21" s="359"/>
      <c r="I21" s="359"/>
    </row>
    <row r="22" spans="2:12" ht="16" thickBot="1" x14ac:dyDescent="0.25">
      <c r="B22" s="13" t="s">
        <v>61</v>
      </c>
      <c r="C22" s="192"/>
      <c r="D22" s="357"/>
      <c r="E22" s="358"/>
      <c r="F22" s="358"/>
      <c r="G22" s="358"/>
      <c r="H22" s="359"/>
      <c r="I22" s="359"/>
    </row>
    <row r="23" spans="2:12" ht="16" thickBot="1" x14ac:dyDescent="0.25">
      <c r="B23" s="7"/>
      <c r="C23" s="7"/>
      <c r="D23" s="46"/>
      <c r="E23" s="46"/>
      <c r="F23" s="46"/>
      <c r="G23" s="46"/>
      <c r="H23" s="46"/>
      <c r="I23" s="46"/>
    </row>
    <row r="24" spans="2:12" ht="16" thickBot="1" x14ac:dyDescent="0.25">
      <c r="B24" s="322" t="s">
        <v>62</v>
      </c>
      <c r="C24" s="323"/>
      <c r="D24" s="323"/>
      <c r="E24" s="323"/>
      <c r="F24" s="323"/>
      <c r="G24" s="323"/>
      <c r="H24" s="323"/>
      <c r="I24" s="324"/>
    </row>
    <row r="25" spans="2:12" ht="32" x14ac:dyDescent="0.2">
      <c r="B25" s="325" t="s">
        <v>63</v>
      </c>
      <c r="C25" s="326"/>
      <c r="D25" s="53" t="s">
        <v>64</v>
      </c>
      <c r="E25" s="327" t="s">
        <v>65</v>
      </c>
      <c r="F25" s="327"/>
      <c r="G25" s="327" t="s">
        <v>66</v>
      </c>
      <c r="H25" s="328"/>
      <c r="I25" s="329"/>
      <c r="K25" s="296" t="s">
        <v>67</v>
      </c>
      <c r="L25" s="52"/>
    </row>
    <row r="26" spans="2:12" ht="15" customHeight="1" x14ac:dyDescent="0.2">
      <c r="B26" s="314"/>
      <c r="C26" s="315"/>
      <c r="D26" s="38"/>
      <c r="E26" s="333" t="s">
        <v>68</v>
      </c>
      <c r="F26" s="334"/>
      <c r="G26" s="317"/>
      <c r="H26" s="318"/>
      <c r="I26" s="319"/>
      <c r="K26" s="297"/>
      <c r="L26" s="52"/>
    </row>
    <row r="27" spans="2:12" x14ac:dyDescent="0.2">
      <c r="B27" s="335" t="s">
        <v>69</v>
      </c>
      <c r="C27" s="336"/>
      <c r="D27" s="336"/>
      <c r="E27" s="336"/>
      <c r="F27" s="336"/>
      <c r="G27" s="336"/>
      <c r="H27" s="336"/>
      <c r="I27" s="337"/>
      <c r="K27" s="297"/>
    </row>
    <row r="28" spans="2:12" s="39" customFormat="1" ht="32" x14ac:dyDescent="0.2">
      <c r="B28" s="325" t="s">
        <v>63</v>
      </c>
      <c r="C28" s="326"/>
      <c r="D28" s="53" t="s">
        <v>64</v>
      </c>
      <c r="E28" s="338" t="s">
        <v>65</v>
      </c>
      <c r="F28" s="338"/>
      <c r="G28" s="338" t="s">
        <v>66</v>
      </c>
      <c r="H28" s="339"/>
      <c r="I28" s="340"/>
      <c r="K28" s="297"/>
    </row>
    <row r="29" spans="2:12" ht="15" customHeight="1" x14ac:dyDescent="0.2">
      <c r="B29" s="314"/>
      <c r="C29" s="315"/>
      <c r="D29" s="38"/>
      <c r="E29" s="316" t="s">
        <v>68</v>
      </c>
      <c r="F29" s="316"/>
      <c r="G29" s="317"/>
      <c r="H29" s="318"/>
      <c r="I29" s="319"/>
      <c r="K29" s="297"/>
    </row>
    <row r="30" spans="2:12" x14ac:dyDescent="0.2">
      <c r="B30" s="314"/>
      <c r="C30" s="315"/>
      <c r="D30" s="38"/>
      <c r="E30" s="316" t="s">
        <v>68</v>
      </c>
      <c r="F30" s="316"/>
      <c r="G30" s="317"/>
      <c r="H30" s="318"/>
      <c r="I30" s="319"/>
      <c r="K30" s="297"/>
    </row>
    <row r="31" spans="2:12" x14ac:dyDescent="0.2">
      <c r="B31" s="314"/>
      <c r="C31" s="315"/>
      <c r="D31" s="38"/>
      <c r="E31" s="316" t="s">
        <v>68</v>
      </c>
      <c r="F31" s="316"/>
      <c r="G31" s="317"/>
      <c r="H31" s="318"/>
      <c r="I31" s="319"/>
      <c r="K31" s="297"/>
    </row>
    <row r="32" spans="2:12" x14ac:dyDescent="0.2">
      <c r="B32" s="314"/>
      <c r="C32" s="315"/>
      <c r="D32" s="38"/>
      <c r="E32" s="316" t="s">
        <v>68</v>
      </c>
      <c r="F32" s="316"/>
      <c r="G32" s="317"/>
      <c r="H32" s="318"/>
      <c r="I32" s="319"/>
      <c r="K32" s="297"/>
    </row>
    <row r="33" spans="2:12" x14ac:dyDescent="0.2">
      <c r="B33" s="314"/>
      <c r="C33" s="315"/>
      <c r="D33" s="38"/>
      <c r="E33" s="316" t="s">
        <v>68</v>
      </c>
      <c r="F33" s="316"/>
      <c r="G33" s="317"/>
      <c r="H33" s="318"/>
      <c r="I33" s="319"/>
      <c r="K33" s="297"/>
    </row>
    <row r="34" spans="2:12" x14ac:dyDescent="0.2">
      <c r="B34" s="314"/>
      <c r="C34" s="315"/>
      <c r="D34" s="38"/>
      <c r="E34" s="316" t="s">
        <v>68</v>
      </c>
      <c r="F34" s="316"/>
      <c r="G34" s="317"/>
      <c r="H34" s="318"/>
      <c r="I34" s="319"/>
      <c r="K34" s="297"/>
    </row>
    <row r="35" spans="2:12" ht="16" thickBot="1" x14ac:dyDescent="0.25">
      <c r="B35" s="13"/>
      <c r="C35" s="40"/>
      <c r="D35" s="41">
        <f>SUM(G29:I34)</f>
        <v>0</v>
      </c>
      <c r="E35" s="42"/>
      <c r="F35" s="43" t="s">
        <v>70</v>
      </c>
      <c r="G35" s="360">
        <f>G26+SUM(G29:I34)</f>
        <v>0</v>
      </c>
      <c r="H35" s="361"/>
      <c r="I35" s="362"/>
      <c r="K35" s="298"/>
    </row>
    <row r="36" spans="2:12" x14ac:dyDescent="0.2">
      <c r="B36" s="8"/>
      <c r="C36" s="44"/>
      <c r="D36" s="45"/>
      <c r="E36" s="45"/>
      <c r="F36" s="45"/>
      <c r="G36" s="45"/>
      <c r="H36" s="45"/>
      <c r="I36" s="45"/>
    </row>
    <row r="37" spans="2:12" x14ac:dyDescent="0.2">
      <c r="B37" s="305" t="s">
        <v>71</v>
      </c>
      <c r="C37" s="306"/>
      <c r="D37" s="306"/>
      <c r="E37" s="306"/>
      <c r="F37" s="306"/>
      <c r="G37" s="306"/>
      <c r="H37" s="306"/>
      <c r="I37" s="307"/>
    </row>
    <row r="38" spans="2:12" ht="16" thickBot="1" x14ac:dyDescent="0.25">
      <c r="B38" s="235" t="s">
        <v>72</v>
      </c>
      <c r="C38" s="369" t="s">
        <v>73</v>
      </c>
      <c r="D38" s="370"/>
      <c r="E38" s="371" t="s">
        <v>74</v>
      </c>
      <c r="F38" s="372"/>
      <c r="G38" s="369" t="s">
        <v>73</v>
      </c>
      <c r="H38" s="370"/>
      <c r="I38" s="373"/>
    </row>
    <row r="39" spans="2:12" ht="16" thickBot="1" x14ac:dyDescent="0.25">
      <c r="B39" s="8"/>
      <c r="C39" s="44"/>
      <c r="D39" s="45"/>
      <c r="E39" s="45"/>
      <c r="F39" s="45"/>
      <c r="G39" s="45"/>
      <c r="H39" s="45"/>
      <c r="I39" s="45"/>
    </row>
    <row r="40" spans="2:12" ht="60.75" customHeight="1" thickBot="1" x14ac:dyDescent="0.25">
      <c r="B40" s="363" t="s">
        <v>75</v>
      </c>
      <c r="C40" s="364"/>
      <c r="D40" s="364"/>
      <c r="E40" s="364"/>
      <c r="F40" s="365"/>
      <c r="G40" s="117" t="s">
        <v>76</v>
      </c>
      <c r="H40" s="117" t="s">
        <v>77</v>
      </c>
      <c r="I40" s="117" t="s">
        <v>78</v>
      </c>
      <c r="K40" s="296" t="s">
        <v>79</v>
      </c>
    </row>
    <row r="41" spans="2:12" ht="15" customHeight="1" x14ac:dyDescent="0.2">
      <c r="B41" s="366" t="s">
        <v>80</v>
      </c>
      <c r="C41" s="367"/>
      <c r="D41" s="367"/>
      <c r="E41" s="367"/>
      <c r="F41" s="367"/>
      <c r="G41" s="367"/>
      <c r="H41" s="367"/>
      <c r="I41" s="368"/>
      <c r="K41" s="297"/>
    </row>
    <row r="42" spans="2:12" ht="15" customHeight="1" x14ac:dyDescent="0.2">
      <c r="B42" s="5" t="s">
        <v>81</v>
      </c>
      <c r="C42" s="286"/>
      <c r="D42" s="287"/>
      <c r="E42" s="287"/>
      <c r="F42" s="288"/>
      <c r="G42" s="277" t="s">
        <v>73</v>
      </c>
      <c r="H42" s="278" t="s">
        <v>73</v>
      </c>
      <c r="I42" s="279" t="s">
        <v>73</v>
      </c>
      <c r="K42" s="297"/>
    </row>
    <row r="43" spans="2:12" x14ac:dyDescent="0.2">
      <c r="B43" s="6" t="s">
        <v>82</v>
      </c>
      <c r="C43" s="286"/>
      <c r="D43" s="287" t="s">
        <v>83</v>
      </c>
      <c r="E43" s="287"/>
      <c r="F43" s="288"/>
      <c r="G43" s="291" t="s">
        <v>84</v>
      </c>
      <c r="H43" s="292"/>
      <c r="I43" s="280">
        <v>0</v>
      </c>
      <c r="K43" s="297"/>
      <c r="L43" s="166"/>
    </row>
    <row r="44" spans="2:12" ht="15" customHeight="1" x14ac:dyDescent="0.2">
      <c r="B44" s="6" t="s">
        <v>83</v>
      </c>
      <c r="C44" s="286"/>
      <c r="D44" s="287"/>
      <c r="E44" s="287"/>
      <c r="F44" s="287"/>
      <c r="G44" s="289" t="s">
        <v>85</v>
      </c>
      <c r="H44" s="290"/>
      <c r="I44" s="168">
        <v>0</v>
      </c>
      <c r="K44" s="297"/>
    </row>
    <row r="45" spans="2:12" ht="15" customHeight="1" x14ac:dyDescent="0.2">
      <c r="B45" s="15"/>
      <c r="C45" s="47"/>
      <c r="D45" s="47"/>
      <c r="E45" s="47"/>
      <c r="F45" s="17"/>
      <c r="G45" s="18"/>
      <c r="H45" s="18"/>
      <c r="I45" s="19"/>
      <c r="K45" s="297"/>
    </row>
    <row r="46" spans="2:12" x14ac:dyDescent="0.2">
      <c r="B46" s="293" t="s">
        <v>86</v>
      </c>
      <c r="C46" s="294"/>
      <c r="D46" s="294"/>
      <c r="E46" s="294"/>
      <c r="F46" s="294"/>
      <c r="G46" s="294"/>
      <c r="H46" s="294"/>
      <c r="I46" s="295"/>
      <c r="K46" s="297"/>
    </row>
    <row r="47" spans="2:12" ht="16" x14ac:dyDescent="0.2">
      <c r="B47" s="5" t="s">
        <v>81</v>
      </c>
      <c r="C47" s="286"/>
      <c r="D47" s="287"/>
      <c r="E47" s="287"/>
      <c r="F47" s="288"/>
      <c r="G47" s="169" t="s">
        <v>73</v>
      </c>
      <c r="H47" s="165" t="str">
        <f>H42</f>
        <v>&gt; SELECT &lt;</v>
      </c>
      <c r="I47" s="170" t="s">
        <v>73</v>
      </c>
      <c r="K47" s="297"/>
    </row>
    <row r="48" spans="2:12" x14ac:dyDescent="0.2">
      <c r="B48" s="6" t="s">
        <v>82</v>
      </c>
      <c r="C48" s="286"/>
      <c r="D48" s="287" t="s">
        <v>83</v>
      </c>
      <c r="E48" s="287"/>
      <c r="F48" s="288"/>
      <c r="G48" s="289" t="s">
        <v>84</v>
      </c>
      <c r="H48" s="290"/>
      <c r="I48" s="168">
        <v>0</v>
      </c>
      <c r="K48" s="297"/>
    </row>
    <row r="49" spans="2:11" ht="15" customHeight="1" x14ac:dyDescent="0.2">
      <c r="B49" s="6" t="s">
        <v>83</v>
      </c>
      <c r="C49" s="286"/>
      <c r="D49" s="287"/>
      <c r="E49" s="287"/>
      <c r="F49" s="287"/>
      <c r="G49" s="289" t="s">
        <v>85</v>
      </c>
      <c r="H49" s="290"/>
      <c r="I49" s="168">
        <v>0</v>
      </c>
      <c r="K49" s="297"/>
    </row>
    <row r="50" spans="2:11" ht="16" thickBot="1" x14ac:dyDescent="0.25">
      <c r="B50" s="15"/>
      <c r="C50" s="47"/>
      <c r="D50" s="47"/>
      <c r="E50" s="47"/>
      <c r="F50" s="17"/>
      <c r="G50" s="18"/>
      <c r="H50" s="18"/>
      <c r="I50" s="19"/>
      <c r="K50" s="298"/>
    </row>
    <row r="51" spans="2:11" x14ac:dyDescent="0.2">
      <c r="B51" s="293" t="s">
        <v>87</v>
      </c>
      <c r="C51" s="294"/>
      <c r="D51" s="294"/>
      <c r="E51" s="294"/>
      <c r="F51" s="294"/>
      <c r="G51" s="294"/>
      <c r="H51" s="294"/>
      <c r="I51" s="295"/>
      <c r="K51" s="171"/>
    </row>
    <row r="52" spans="2:11" ht="16" x14ac:dyDescent="0.2">
      <c r="B52" s="5" t="s">
        <v>81</v>
      </c>
      <c r="C52" s="286"/>
      <c r="D52" s="287"/>
      <c r="E52" s="287"/>
      <c r="F52" s="288"/>
      <c r="G52" s="169" t="s">
        <v>73</v>
      </c>
      <c r="H52" s="165" t="str">
        <f>H42</f>
        <v>&gt; SELECT &lt;</v>
      </c>
      <c r="I52" s="170" t="s">
        <v>73</v>
      </c>
      <c r="K52" s="63"/>
    </row>
    <row r="53" spans="2:11" x14ac:dyDescent="0.2">
      <c r="B53" s="6" t="s">
        <v>82</v>
      </c>
      <c r="C53" s="286"/>
      <c r="D53" s="287" t="s">
        <v>83</v>
      </c>
      <c r="E53" s="287"/>
      <c r="F53" s="288"/>
      <c r="G53" s="289" t="s">
        <v>84</v>
      </c>
      <c r="H53" s="290"/>
      <c r="I53" s="168">
        <v>0</v>
      </c>
    </row>
    <row r="54" spans="2:11" ht="15" customHeight="1" x14ac:dyDescent="0.2">
      <c r="B54" s="6" t="s">
        <v>83</v>
      </c>
      <c r="C54" s="286"/>
      <c r="D54" s="287"/>
      <c r="E54" s="287"/>
      <c r="F54" s="287"/>
      <c r="G54" s="289" t="s">
        <v>85</v>
      </c>
      <c r="H54" s="290"/>
      <c r="I54" s="168">
        <v>0</v>
      </c>
    </row>
    <row r="55" spans="2:11" x14ac:dyDescent="0.2">
      <c r="B55" s="15"/>
      <c r="C55" s="47"/>
      <c r="D55" s="47"/>
      <c r="E55" s="47"/>
      <c r="F55" s="17"/>
      <c r="G55" s="18"/>
      <c r="H55" s="18"/>
      <c r="I55" s="19"/>
    </row>
    <row r="56" spans="2:11" x14ac:dyDescent="0.2">
      <c r="B56" s="293" t="s">
        <v>88</v>
      </c>
      <c r="C56" s="294"/>
      <c r="D56" s="294"/>
      <c r="E56" s="294"/>
      <c r="F56" s="294"/>
      <c r="G56" s="294"/>
      <c r="H56" s="294"/>
      <c r="I56" s="295"/>
    </row>
    <row r="57" spans="2:11" ht="16" x14ac:dyDescent="0.2">
      <c r="B57" s="5" t="s">
        <v>81</v>
      </c>
      <c r="C57" s="286"/>
      <c r="D57" s="287"/>
      <c r="E57" s="287"/>
      <c r="F57" s="288"/>
      <c r="G57" s="169" t="s">
        <v>73</v>
      </c>
      <c r="H57" s="165" t="str">
        <f>H42</f>
        <v>&gt; SELECT &lt;</v>
      </c>
      <c r="I57" s="170" t="s">
        <v>73</v>
      </c>
    </row>
    <row r="58" spans="2:11" x14ac:dyDescent="0.2">
      <c r="B58" s="6" t="s">
        <v>82</v>
      </c>
      <c r="C58" s="286"/>
      <c r="D58" s="287" t="s">
        <v>83</v>
      </c>
      <c r="E58" s="287"/>
      <c r="F58" s="288"/>
      <c r="G58" s="289" t="s">
        <v>84</v>
      </c>
      <c r="H58" s="290"/>
      <c r="I58" s="168">
        <v>0</v>
      </c>
    </row>
    <row r="59" spans="2:11" ht="15" customHeight="1" x14ac:dyDescent="0.2">
      <c r="B59" s="6" t="s">
        <v>83</v>
      </c>
      <c r="C59" s="286"/>
      <c r="D59" s="287"/>
      <c r="E59" s="287"/>
      <c r="F59" s="287"/>
      <c r="G59" s="289" t="s">
        <v>85</v>
      </c>
      <c r="H59" s="290"/>
      <c r="I59" s="168">
        <v>0</v>
      </c>
    </row>
    <row r="60" spans="2:11" ht="15" customHeight="1" x14ac:dyDescent="0.2">
      <c r="B60" s="15"/>
      <c r="C60" s="47"/>
      <c r="D60" s="47"/>
      <c r="E60" s="47"/>
      <c r="F60" s="17"/>
      <c r="G60" s="18"/>
      <c r="H60" s="18"/>
      <c r="I60" s="19"/>
      <c r="K60" s="63"/>
    </row>
    <row r="61" spans="2:11" ht="15" customHeight="1" x14ac:dyDescent="0.2">
      <c r="B61" s="293" t="s">
        <v>89</v>
      </c>
      <c r="C61" s="294"/>
      <c r="D61" s="294"/>
      <c r="E61" s="294"/>
      <c r="F61" s="294"/>
      <c r="G61" s="294"/>
      <c r="H61" s="294"/>
      <c r="I61" s="295"/>
      <c r="K61" s="63"/>
    </row>
    <row r="62" spans="2:11" ht="15" customHeight="1" x14ac:dyDescent="0.2">
      <c r="B62" s="5" t="s">
        <v>81</v>
      </c>
      <c r="C62" s="286"/>
      <c r="D62" s="287"/>
      <c r="E62" s="287"/>
      <c r="F62" s="288"/>
      <c r="G62" s="169" t="s">
        <v>73</v>
      </c>
      <c r="H62" s="165" t="str">
        <f>H42</f>
        <v>&gt; SELECT &lt;</v>
      </c>
      <c r="I62" s="170" t="s">
        <v>73</v>
      </c>
      <c r="K62" s="63"/>
    </row>
    <row r="63" spans="2:11" ht="15" customHeight="1" thickBot="1" x14ac:dyDescent="0.25">
      <c r="B63" s="6" t="s">
        <v>82</v>
      </c>
      <c r="C63" s="286"/>
      <c r="D63" s="287" t="s">
        <v>83</v>
      </c>
      <c r="E63" s="287"/>
      <c r="F63" s="288"/>
      <c r="G63" s="289" t="s">
        <v>84</v>
      </c>
      <c r="H63" s="290"/>
      <c r="I63" s="168">
        <v>0</v>
      </c>
      <c r="K63" s="63"/>
    </row>
    <row r="64" spans="2:11" ht="15" customHeight="1" x14ac:dyDescent="0.2">
      <c r="B64" s="6" t="s">
        <v>83</v>
      </c>
      <c r="C64" s="286"/>
      <c r="D64" s="287"/>
      <c r="E64" s="287"/>
      <c r="F64" s="287"/>
      <c r="G64" s="289" t="s">
        <v>85</v>
      </c>
      <c r="H64" s="290"/>
      <c r="I64" s="168">
        <v>0</v>
      </c>
      <c r="K64" s="296" t="s">
        <v>90</v>
      </c>
    </row>
    <row r="65" spans="2:11" ht="15" customHeight="1" x14ac:dyDescent="0.2">
      <c r="B65" s="58"/>
      <c r="C65" s="59"/>
      <c r="D65" s="59"/>
      <c r="E65" s="59"/>
      <c r="F65" s="60"/>
      <c r="G65" s="61"/>
      <c r="H65" s="61"/>
      <c r="I65" s="62"/>
      <c r="K65" s="297"/>
    </row>
    <row r="66" spans="2:11" ht="15" hidden="1" customHeight="1" outlineLevel="1" x14ac:dyDescent="0.2">
      <c r="B66" s="293" t="s">
        <v>91</v>
      </c>
      <c r="C66" s="294"/>
      <c r="D66" s="294"/>
      <c r="E66" s="294"/>
      <c r="F66" s="294"/>
      <c r="G66" s="294"/>
      <c r="H66" s="294"/>
      <c r="I66" s="295"/>
      <c r="K66" s="297"/>
    </row>
    <row r="67" spans="2:11" ht="15" hidden="1" customHeight="1" outlineLevel="1" x14ac:dyDescent="0.2">
      <c r="B67" s="5" t="s">
        <v>81</v>
      </c>
      <c r="C67" s="286"/>
      <c r="D67" s="287"/>
      <c r="E67" s="287"/>
      <c r="F67" s="288"/>
      <c r="G67" s="169" t="s">
        <v>73</v>
      </c>
      <c r="H67" s="165" t="str">
        <f>H42</f>
        <v>&gt; SELECT &lt;</v>
      </c>
      <c r="I67" s="170" t="s">
        <v>73</v>
      </c>
      <c r="K67" s="297"/>
    </row>
    <row r="68" spans="2:11" ht="15" hidden="1" customHeight="1" outlineLevel="1" x14ac:dyDescent="0.2">
      <c r="B68" s="6" t="s">
        <v>82</v>
      </c>
      <c r="C68" s="286"/>
      <c r="D68" s="287" t="s">
        <v>83</v>
      </c>
      <c r="E68" s="287"/>
      <c r="F68" s="288"/>
      <c r="G68" s="289" t="s">
        <v>84</v>
      </c>
      <c r="H68" s="290"/>
      <c r="I68" s="168">
        <v>0</v>
      </c>
      <c r="K68" s="297"/>
    </row>
    <row r="69" spans="2:11" ht="15" hidden="1" customHeight="1" outlineLevel="1" x14ac:dyDescent="0.2">
      <c r="B69" s="6" t="s">
        <v>83</v>
      </c>
      <c r="C69" s="286"/>
      <c r="D69" s="287"/>
      <c r="E69" s="287"/>
      <c r="F69" s="287"/>
      <c r="G69" s="289" t="s">
        <v>85</v>
      </c>
      <c r="H69" s="290"/>
      <c r="I69" s="168">
        <v>0</v>
      </c>
      <c r="K69" s="297"/>
    </row>
    <row r="70" spans="2:11" ht="15" hidden="1" customHeight="1" outlineLevel="1" x14ac:dyDescent="0.2">
      <c r="B70" s="15"/>
      <c r="C70" s="47"/>
      <c r="D70" s="47"/>
      <c r="E70" s="47"/>
      <c r="F70" s="17"/>
      <c r="G70" s="18"/>
      <c r="H70" s="18"/>
      <c r="I70" s="19"/>
      <c r="K70" s="297"/>
    </row>
    <row r="71" spans="2:11" ht="15" hidden="1" customHeight="1" outlineLevel="1" x14ac:dyDescent="0.2">
      <c r="B71" s="293" t="s">
        <v>92</v>
      </c>
      <c r="C71" s="294"/>
      <c r="D71" s="294"/>
      <c r="E71" s="294"/>
      <c r="F71" s="294"/>
      <c r="G71" s="294"/>
      <c r="H71" s="294"/>
      <c r="I71" s="295"/>
      <c r="K71" s="297"/>
    </row>
    <row r="72" spans="2:11" ht="15" hidden="1" customHeight="1" outlineLevel="1" x14ac:dyDescent="0.2">
      <c r="B72" s="5" t="s">
        <v>81</v>
      </c>
      <c r="C72" s="286"/>
      <c r="D72" s="287"/>
      <c r="E72" s="287"/>
      <c r="F72" s="288"/>
      <c r="G72" s="169" t="s">
        <v>73</v>
      </c>
      <c r="H72" s="165" t="str">
        <f>H42</f>
        <v>&gt; SELECT &lt;</v>
      </c>
      <c r="I72" s="170" t="s">
        <v>73</v>
      </c>
      <c r="K72" s="297"/>
    </row>
    <row r="73" spans="2:11" ht="15" hidden="1" customHeight="1" outlineLevel="1" x14ac:dyDescent="0.2">
      <c r="B73" s="6" t="s">
        <v>82</v>
      </c>
      <c r="C73" s="286"/>
      <c r="D73" s="287" t="s">
        <v>83</v>
      </c>
      <c r="E73" s="287"/>
      <c r="F73" s="288"/>
      <c r="G73" s="289" t="s">
        <v>84</v>
      </c>
      <c r="H73" s="290"/>
      <c r="I73" s="168">
        <v>0</v>
      </c>
      <c r="K73" s="297"/>
    </row>
    <row r="74" spans="2:11" ht="15" hidden="1" customHeight="1" outlineLevel="1" x14ac:dyDescent="0.2">
      <c r="B74" s="6" t="s">
        <v>83</v>
      </c>
      <c r="C74" s="286"/>
      <c r="D74" s="287"/>
      <c r="E74" s="287"/>
      <c r="F74" s="287"/>
      <c r="G74" s="289" t="s">
        <v>85</v>
      </c>
      <c r="H74" s="290"/>
      <c r="I74" s="168">
        <v>0</v>
      </c>
      <c r="K74" s="297"/>
    </row>
    <row r="75" spans="2:11" ht="15" hidden="1" customHeight="1" outlineLevel="1" x14ac:dyDescent="0.2">
      <c r="B75" s="15"/>
      <c r="C75" s="47"/>
      <c r="D75" s="47"/>
      <c r="E75" s="47"/>
      <c r="F75" s="17"/>
      <c r="G75" s="18"/>
      <c r="H75" s="18"/>
      <c r="I75" s="19"/>
      <c r="K75" s="297"/>
    </row>
    <row r="76" spans="2:11" ht="15" hidden="1" customHeight="1" outlineLevel="1" x14ac:dyDescent="0.2">
      <c r="B76" s="293" t="s">
        <v>93</v>
      </c>
      <c r="C76" s="294"/>
      <c r="D76" s="294"/>
      <c r="E76" s="294"/>
      <c r="F76" s="294"/>
      <c r="G76" s="294"/>
      <c r="H76" s="294"/>
      <c r="I76" s="295"/>
      <c r="K76" s="297"/>
    </row>
    <row r="77" spans="2:11" ht="15" hidden="1" customHeight="1" outlineLevel="1" x14ac:dyDescent="0.2">
      <c r="B77" s="5" t="s">
        <v>81</v>
      </c>
      <c r="C77" s="286"/>
      <c r="D77" s="287"/>
      <c r="E77" s="287"/>
      <c r="F77" s="288"/>
      <c r="G77" s="169" t="s">
        <v>73</v>
      </c>
      <c r="H77" s="165" t="str">
        <f>H42</f>
        <v>&gt; SELECT &lt;</v>
      </c>
      <c r="I77" s="170" t="s">
        <v>73</v>
      </c>
      <c r="K77" s="297"/>
    </row>
    <row r="78" spans="2:11" ht="15" hidden="1" customHeight="1" outlineLevel="1" x14ac:dyDescent="0.2">
      <c r="B78" s="6" t="s">
        <v>82</v>
      </c>
      <c r="C78" s="286"/>
      <c r="D78" s="287" t="s">
        <v>83</v>
      </c>
      <c r="E78" s="287"/>
      <c r="F78" s="288"/>
      <c r="G78" s="289" t="s">
        <v>84</v>
      </c>
      <c r="H78" s="290"/>
      <c r="I78" s="168">
        <v>0</v>
      </c>
      <c r="K78" s="297"/>
    </row>
    <row r="79" spans="2:11" ht="15" hidden="1" customHeight="1" outlineLevel="1" x14ac:dyDescent="0.2">
      <c r="B79" s="6" t="s">
        <v>83</v>
      </c>
      <c r="C79" s="286"/>
      <c r="D79" s="287"/>
      <c r="E79" s="287"/>
      <c r="F79" s="287"/>
      <c r="G79" s="289" t="s">
        <v>85</v>
      </c>
      <c r="H79" s="290"/>
      <c r="I79" s="168">
        <v>0</v>
      </c>
      <c r="K79" s="297"/>
    </row>
    <row r="80" spans="2:11" ht="15" hidden="1" customHeight="1" outlineLevel="1" x14ac:dyDescent="0.2">
      <c r="B80" s="15"/>
      <c r="C80" s="47"/>
      <c r="D80" s="47"/>
      <c r="E80" s="47"/>
      <c r="F80" s="17"/>
      <c r="G80" s="18"/>
      <c r="H80" s="18"/>
      <c r="I80" s="19"/>
      <c r="K80" s="297"/>
    </row>
    <row r="81" spans="2:11" ht="15" hidden="1" customHeight="1" outlineLevel="1" x14ac:dyDescent="0.2">
      <c r="B81" s="293" t="s">
        <v>94</v>
      </c>
      <c r="C81" s="294"/>
      <c r="D81" s="294"/>
      <c r="E81" s="294"/>
      <c r="F81" s="294"/>
      <c r="G81" s="294"/>
      <c r="H81" s="294"/>
      <c r="I81" s="295"/>
      <c r="K81" s="297"/>
    </row>
    <row r="82" spans="2:11" ht="15" hidden="1" customHeight="1" outlineLevel="1" x14ac:dyDescent="0.2">
      <c r="B82" s="5" t="s">
        <v>81</v>
      </c>
      <c r="C82" s="286"/>
      <c r="D82" s="287"/>
      <c r="E82" s="287"/>
      <c r="F82" s="288"/>
      <c r="G82" s="169" t="s">
        <v>73</v>
      </c>
      <c r="H82" s="165" t="str">
        <f>H42</f>
        <v>&gt; SELECT &lt;</v>
      </c>
      <c r="I82" s="170" t="s">
        <v>73</v>
      </c>
      <c r="K82" s="297"/>
    </row>
    <row r="83" spans="2:11" ht="15" hidden="1" customHeight="1" outlineLevel="1" x14ac:dyDescent="0.2">
      <c r="B83" s="6" t="s">
        <v>82</v>
      </c>
      <c r="C83" s="286"/>
      <c r="D83" s="287" t="s">
        <v>83</v>
      </c>
      <c r="E83" s="287"/>
      <c r="F83" s="288"/>
      <c r="G83" s="289" t="s">
        <v>84</v>
      </c>
      <c r="H83" s="290"/>
      <c r="I83" s="168">
        <v>0</v>
      </c>
      <c r="K83" s="297"/>
    </row>
    <row r="84" spans="2:11" ht="15" hidden="1" customHeight="1" outlineLevel="1" x14ac:dyDescent="0.2">
      <c r="B84" s="6" t="s">
        <v>83</v>
      </c>
      <c r="C84" s="286"/>
      <c r="D84" s="287"/>
      <c r="E84" s="287"/>
      <c r="F84" s="287"/>
      <c r="G84" s="289" t="s">
        <v>85</v>
      </c>
      <c r="H84" s="290"/>
      <c r="I84" s="168">
        <v>0</v>
      </c>
      <c r="K84" s="297"/>
    </row>
    <row r="85" spans="2:11" ht="15" hidden="1" customHeight="1" outlineLevel="1" x14ac:dyDescent="0.2">
      <c r="B85" s="15"/>
      <c r="C85" s="47"/>
      <c r="D85" s="47"/>
      <c r="E85" s="47"/>
      <c r="F85" s="17"/>
      <c r="G85" s="18"/>
      <c r="H85" s="18"/>
      <c r="I85" s="19"/>
      <c r="K85" s="297"/>
    </row>
    <row r="86" spans="2:11" ht="15" hidden="1" customHeight="1" outlineLevel="1" x14ac:dyDescent="0.2">
      <c r="B86" s="293" t="s">
        <v>95</v>
      </c>
      <c r="C86" s="294"/>
      <c r="D86" s="294"/>
      <c r="E86" s="294"/>
      <c r="F86" s="294"/>
      <c r="G86" s="294"/>
      <c r="H86" s="294"/>
      <c r="I86" s="295"/>
      <c r="K86" s="297"/>
    </row>
    <row r="87" spans="2:11" ht="15" hidden="1" customHeight="1" outlineLevel="1" x14ac:dyDescent="0.2">
      <c r="B87" s="5" t="s">
        <v>81</v>
      </c>
      <c r="C87" s="286"/>
      <c r="D87" s="287"/>
      <c r="E87" s="287"/>
      <c r="F87" s="288"/>
      <c r="G87" s="169" t="s">
        <v>73</v>
      </c>
      <c r="H87" s="165" t="str">
        <f>H42</f>
        <v>&gt; SELECT &lt;</v>
      </c>
      <c r="I87" s="170" t="s">
        <v>73</v>
      </c>
      <c r="K87" s="297"/>
    </row>
    <row r="88" spans="2:11" ht="15" hidden="1" customHeight="1" outlineLevel="1" x14ac:dyDescent="0.2">
      <c r="B88" s="6" t="s">
        <v>82</v>
      </c>
      <c r="C88" s="286"/>
      <c r="D88" s="287" t="s">
        <v>83</v>
      </c>
      <c r="E88" s="287"/>
      <c r="F88" s="288"/>
      <c r="G88" s="289" t="s">
        <v>84</v>
      </c>
      <c r="H88" s="290"/>
      <c r="I88" s="168">
        <v>0</v>
      </c>
      <c r="K88" s="297"/>
    </row>
    <row r="89" spans="2:11" ht="15" hidden="1" customHeight="1" outlineLevel="1" x14ac:dyDescent="0.2">
      <c r="B89" s="6" t="s">
        <v>83</v>
      </c>
      <c r="C89" s="286"/>
      <c r="D89" s="287"/>
      <c r="E89" s="287"/>
      <c r="F89" s="287"/>
      <c r="G89" s="289" t="s">
        <v>85</v>
      </c>
      <c r="H89" s="290"/>
      <c r="I89" s="168">
        <v>0</v>
      </c>
      <c r="K89" s="297"/>
    </row>
    <row r="90" spans="2:11" ht="15" hidden="1" customHeight="1" outlineLevel="1" thickBot="1" x14ac:dyDescent="0.25">
      <c r="B90" s="48"/>
      <c r="C90" s="37"/>
      <c r="D90" s="37"/>
      <c r="E90" s="37"/>
      <c r="F90" s="37"/>
      <c r="G90" s="37"/>
      <c r="H90" s="37"/>
      <c r="I90" s="49"/>
      <c r="K90" s="297"/>
    </row>
    <row r="91" spans="2:11" ht="16" collapsed="1" thickBot="1" x14ac:dyDescent="0.25">
      <c r="K91" s="298"/>
    </row>
  </sheetData>
  <mergeCells count="118">
    <mergeCell ref="C87:F87"/>
    <mergeCell ref="B61:I61"/>
    <mergeCell ref="C62:F62"/>
    <mergeCell ref="B66:I66"/>
    <mergeCell ref="C67:F67"/>
    <mergeCell ref="B81:I81"/>
    <mergeCell ref="C82:F82"/>
    <mergeCell ref="B71:I71"/>
    <mergeCell ref="C72:F72"/>
    <mergeCell ref="B76:I76"/>
    <mergeCell ref="C77:F77"/>
    <mergeCell ref="G74:H74"/>
    <mergeCell ref="C78:F78"/>
    <mergeCell ref="C79:F79"/>
    <mergeCell ref="G79:H79"/>
    <mergeCell ref="C83:F83"/>
    <mergeCell ref="C52:F52"/>
    <mergeCell ref="C49:F49"/>
    <mergeCell ref="G49:H49"/>
    <mergeCell ref="C47:F47"/>
    <mergeCell ref="B46:I46"/>
    <mergeCell ref="C53:F53"/>
    <mergeCell ref="B56:I56"/>
    <mergeCell ref="C57:F57"/>
    <mergeCell ref="B86:I86"/>
    <mergeCell ref="C54:F54"/>
    <mergeCell ref="G54:H54"/>
    <mergeCell ref="C58:F58"/>
    <mergeCell ref="C59:F59"/>
    <mergeCell ref="D20:I20"/>
    <mergeCell ref="D21:I21"/>
    <mergeCell ref="D22:I22"/>
    <mergeCell ref="C43:F43"/>
    <mergeCell ref="C44:F44"/>
    <mergeCell ref="G44:H44"/>
    <mergeCell ref="B5:I5"/>
    <mergeCell ref="E34:F34"/>
    <mergeCell ref="G34:I34"/>
    <mergeCell ref="G35:I35"/>
    <mergeCell ref="B37:I37"/>
    <mergeCell ref="C42:F42"/>
    <mergeCell ref="B40:F40"/>
    <mergeCell ref="B41:I41"/>
    <mergeCell ref="C38:D38"/>
    <mergeCell ref="E38:F38"/>
    <mergeCell ref="G38:I38"/>
    <mergeCell ref="B2:I2"/>
    <mergeCell ref="B13:I13"/>
    <mergeCell ref="B24:I24"/>
    <mergeCell ref="B25:C25"/>
    <mergeCell ref="E25:F25"/>
    <mergeCell ref="G25:I25"/>
    <mergeCell ref="B29:C29"/>
    <mergeCell ref="E29:F29"/>
    <mergeCell ref="G29:I29"/>
    <mergeCell ref="C12:I12"/>
    <mergeCell ref="B26:C26"/>
    <mergeCell ref="E26:F26"/>
    <mergeCell ref="G26:I26"/>
    <mergeCell ref="B27:I27"/>
    <mergeCell ref="B28:C28"/>
    <mergeCell ref="E28:F28"/>
    <mergeCell ref="G28:I28"/>
    <mergeCell ref="C15:I15"/>
    <mergeCell ref="C16:I16"/>
    <mergeCell ref="B14:I14"/>
    <mergeCell ref="B4:I4"/>
    <mergeCell ref="C18:I18"/>
    <mergeCell ref="C17:I17"/>
    <mergeCell ref="D19:I19"/>
    <mergeCell ref="K40:K50"/>
    <mergeCell ref="B6:I6"/>
    <mergeCell ref="K64:K91"/>
    <mergeCell ref="K25:K35"/>
    <mergeCell ref="B3:I3"/>
    <mergeCell ref="B8:I8"/>
    <mergeCell ref="C9:I9"/>
    <mergeCell ref="C10:I10"/>
    <mergeCell ref="C11:I11"/>
    <mergeCell ref="B30:C30"/>
    <mergeCell ref="E30:F30"/>
    <mergeCell ref="G30:I30"/>
    <mergeCell ref="B31:C31"/>
    <mergeCell ref="E31:F31"/>
    <mergeCell ref="G31:I31"/>
    <mergeCell ref="B32:C32"/>
    <mergeCell ref="E32:F32"/>
    <mergeCell ref="G32:I32"/>
    <mergeCell ref="B33:C33"/>
    <mergeCell ref="E33:F33"/>
    <mergeCell ref="G33:I33"/>
    <mergeCell ref="B34:C34"/>
    <mergeCell ref="C84:F84"/>
    <mergeCell ref="G84:H84"/>
    <mergeCell ref="C88:F88"/>
    <mergeCell ref="C89:F89"/>
    <mergeCell ref="G89:H89"/>
    <mergeCell ref="G43:H43"/>
    <mergeCell ref="G48:H48"/>
    <mergeCell ref="G53:H53"/>
    <mergeCell ref="G58:H58"/>
    <mergeCell ref="G63:H63"/>
    <mergeCell ref="G68:H68"/>
    <mergeCell ref="G73:H73"/>
    <mergeCell ref="G78:H78"/>
    <mergeCell ref="G83:H83"/>
    <mergeCell ref="G88:H88"/>
    <mergeCell ref="C69:F69"/>
    <mergeCell ref="G69:H69"/>
    <mergeCell ref="C73:F73"/>
    <mergeCell ref="C74:F74"/>
    <mergeCell ref="G59:H59"/>
    <mergeCell ref="C63:F63"/>
    <mergeCell ref="C64:F64"/>
    <mergeCell ref="G64:H64"/>
    <mergeCell ref="C68:F68"/>
    <mergeCell ref="C48:F48"/>
    <mergeCell ref="B51:I51"/>
  </mergeCells>
  <pageMargins left="0.19685039370078741" right="0.19685039370078741" top="0.19685039370078741" bottom="0.19685039370078741" header="0.19685039370078741" footer="0.19685039370078741"/>
  <pageSetup paperSize="9" scale="56" orientation="portrait" r:id="rId1"/>
  <headerFooter>
    <oddFooter>&amp;LAuthor: Andrew Wilson (CoSE)
Date Issued: 13/11/19&amp;CFM - 010 - Project Costing Request Form - CoSE
&amp;RVersion: 01
Review Date: 12/11/20</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60FBA8BE-6B75-44F7-BE9A-C98DA5C37809}">
          <x14:formula1>
            <xm:f>'Data Validation - HIDE'!$L$3:$L$5</xm:f>
          </x14:formula1>
          <xm:sqref>H67 H82 H42 H47 H72 H77 H52 H57 H62 H87</xm:sqref>
        </x14:dataValidation>
        <x14:dataValidation type="list" allowBlank="1" showInputMessage="1" showErrorMessage="1" xr:uid="{00000000-0002-0000-0200-000000000000}">
          <x14:formula1>
            <xm:f>'Data Validation - HIDE'!$B$3:$B$27</xm:f>
          </x14:formula1>
          <xm:sqref>C11</xm:sqref>
        </x14:dataValidation>
        <x14:dataValidation type="list" allowBlank="1" showInputMessage="1" showErrorMessage="1" xr:uid="{ABC10225-87DB-41A6-80CE-51A00A53FBF9}">
          <x14:formula1>
            <xm:f>'Data Validation - HIDE'!$J$3:$J$5</xm:f>
          </x14:formula1>
          <xm:sqref>G42:H42 G82:H82 G47:H47 G77:H77 G52:H52 G57:H57 G62:H62 G67:H67 G72:H72 G87:H87</xm:sqref>
        </x14:dataValidation>
        <x14:dataValidation type="list" allowBlank="1" showInputMessage="1" showErrorMessage="1" xr:uid="{54ADC5DD-E4F1-4CFD-9A77-1D09B864D9AC}">
          <x14:formula1>
            <xm:f>'Data Validation - HIDE'!$N$3:$N$5</xm:f>
          </x14:formula1>
          <xm:sqref>I77 I42 I82 I47 I52 I57 I62 I67 I72 I87</xm:sqref>
        </x14:dataValidation>
        <x14:dataValidation type="list" allowBlank="1" showInputMessage="1" showErrorMessage="1" xr:uid="{411D2C56-66B6-4CDE-B870-AFBC72D75321}">
          <x14:formula1>
            <xm:f>'Data Validation - HIDE'!$F$3:$F$5</xm:f>
          </x14:formula1>
          <xm:sqref>C38</xm:sqref>
        </x14:dataValidation>
        <x14:dataValidation type="list" allowBlank="1" showInputMessage="1" showErrorMessage="1" xr:uid="{12DD78D5-3A4F-49BF-BC56-E8145DA2C77B}">
          <x14:formula1>
            <xm:f>'Data Validation - HIDE'!$H$3:$H$6</xm:f>
          </x14:formula1>
          <xm:sqref>G38:I38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B1:I23"/>
  <sheetViews>
    <sheetView zoomScale="80" zoomScaleNormal="80" workbookViewId="0">
      <selection activeCell="C9" sqref="C9"/>
    </sheetView>
  </sheetViews>
  <sheetFormatPr baseColWidth="10" defaultColWidth="9.1640625" defaultRowHeight="13" x14ac:dyDescent="0.15"/>
  <cols>
    <col min="1" max="2" width="5.5" style="2" customWidth="1"/>
    <col min="3" max="3" width="100" style="2" bestFit="1" customWidth="1"/>
    <col min="4" max="4" width="20" style="2" customWidth="1"/>
    <col min="5" max="5" width="49.5" style="2" customWidth="1"/>
    <col min="6" max="6" width="62.5" style="2" customWidth="1"/>
    <col min="7" max="16384" width="9.1640625" style="2"/>
  </cols>
  <sheetData>
    <row r="1" spans="2:9" ht="24.75" customHeight="1" thickBot="1" x14ac:dyDescent="0.2">
      <c r="E1" s="162"/>
      <c r="I1" s="3" t="s">
        <v>96</v>
      </c>
    </row>
    <row r="2" spans="2:9" ht="30.75" customHeight="1" thickBot="1" x14ac:dyDescent="0.2">
      <c r="B2" s="184"/>
      <c r="C2" s="172" t="s">
        <v>15</v>
      </c>
      <c r="D2" s="182" t="s">
        <v>97</v>
      </c>
      <c r="E2" s="148" t="s">
        <v>98</v>
      </c>
      <c r="F2" s="148" t="s">
        <v>99</v>
      </c>
    </row>
    <row r="3" spans="2:9" s="4" customFormat="1" ht="69" customHeight="1" x14ac:dyDescent="0.15">
      <c r="B3" s="179">
        <v>1</v>
      </c>
      <c r="C3" s="173" t="s">
        <v>100</v>
      </c>
      <c r="D3" s="180" t="s">
        <v>51</v>
      </c>
      <c r="E3" s="188"/>
      <c r="F3" s="270" t="s">
        <v>101</v>
      </c>
    </row>
    <row r="4" spans="2:9" s="4" customFormat="1" ht="80" x14ac:dyDescent="0.15">
      <c r="B4" s="179">
        <v>2</v>
      </c>
      <c r="C4" s="174" t="s">
        <v>102</v>
      </c>
      <c r="D4" s="187"/>
      <c r="E4" s="188"/>
      <c r="F4" s="270"/>
    </row>
    <row r="5" spans="2:9" s="4" customFormat="1" ht="25.5" customHeight="1" x14ac:dyDescent="0.15">
      <c r="B5" s="179">
        <v>3</v>
      </c>
      <c r="C5" s="175" t="s">
        <v>103</v>
      </c>
      <c r="D5" s="181" t="s">
        <v>51</v>
      </c>
      <c r="E5" s="188"/>
      <c r="F5" s="270"/>
    </row>
    <row r="6" spans="2:9" s="4" customFormat="1" ht="48" x14ac:dyDescent="0.15">
      <c r="B6" s="378">
        <v>4</v>
      </c>
      <c r="C6" s="176" t="s">
        <v>104</v>
      </c>
      <c r="D6" s="374" t="s">
        <v>51</v>
      </c>
      <c r="E6" s="376"/>
      <c r="F6" s="270" t="s">
        <v>105</v>
      </c>
      <c r="G6" s="379"/>
    </row>
    <row r="7" spans="2:9" s="4" customFormat="1" x14ac:dyDescent="0.15">
      <c r="B7" s="378"/>
      <c r="C7" s="177" t="s">
        <v>106</v>
      </c>
      <c r="D7" s="375"/>
      <c r="E7" s="377"/>
      <c r="F7" s="270"/>
      <c r="G7" s="379"/>
    </row>
    <row r="8" spans="2:9" s="4" customFormat="1" ht="39.75" customHeight="1" x14ac:dyDescent="0.15">
      <c r="B8" s="179">
        <v>5</v>
      </c>
      <c r="C8" s="178" t="s">
        <v>107</v>
      </c>
      <c r="D8" s="181" t="s">
        <v>51</v>
      </c>
      <c r="E8" s="188"/>
      <c r="F8" s="270" t="s">
        <v>108</v>
      </c>
      <c r="G8" s="183"/>
    </row>
    <row r="9" spans="2:9" s="4" customFormat="1" ht="43.5" customHeight="1" x14ac:dyDescent="0.15">
      <c r="B9" s="179">
        <v>6</v>
      </c>
      <c r="C9" s="186" t="s">
        <v>109</v>
      </c>
      <c r="D9" s="181" t="s">
        <v>51</v>
      </c>
      <c r="E9" s="188"/>
      <c r="F9" s="270" t="s">
        <v>110</v>
      </c>
      <c r="G9" s="183"/>
    </row>
    <row r="10" spans="2:9" s="4" customFormat="1" ht="25.5" customHeight="1" x14ac:dyDescent="0.15">
      <c r="B10" s="179">
        <v>7</v>
      </c>
      <c r="C10" s="178" t="s">
        <v>111</v>
      </c>
      <c r="D10" s="181" t="s">
        <v>51</v>
      </c>
      <c r="E10" s="188"/>
      <c r="F10" s="270" t="s">
        <v>112</v>
      </c>
      <c r="G10" s="183"/>
    </row>
    <row r="11" spans="2:9" s="4" customFormat="1" ht="42.75" customHeight="1" x14ac:dyDescent="0.15">
      <c r="B11" s="179">
        <v>8</v>
      </c>
      <c r="C11" s="178" t="s">
        <v>113</v>
      </c>
      <c r="D11" s="181" t="s">
        <v>51</v>
      </c>
      <c r="E11" s="188"/>
      <c r="F11" s="276" t="s">
        <v>114</v>
      </c>
      <c r="G11" s="183"/>
    </row>
    <row r="12" spans="2:9" s="4" customFormat="1" ht="25.5" customHeight="1" x14ac:dyDescent="0.15">
      <c r="B12" s="179">
        <v>9</v>
      </c>
      <c r="C12" s="178" t="s">
        <v>115</v>
      </c>
      <c r="D12" s="181" t="s">
        <v>51</v>
      </c>
      <c r="E12" s="188"/>
      <c r="F12" s="270" t="s">
        <v>112</v>
      </c>
      <c r="G12" s="183"/>
    </row>
    <row r="13" spans="2:9" s="4" customFormat="1" ht="39" customHeight="1" x14ac:dyDescent="0.15">
      <c r="B13" s="179">
        <v>10</v>
      </c>
      <c r="C13" s="178" t="s">
        <v>116</v>
      </c>
      <c r="D13" s="181" t="s">
        <v>51</v>
      </c>
      <c r="E13" s="188"/>
      <c r="F13" s="270" t="s">
        <v>112</v>
      </c>
      <c r="G13" s="183"/>
    </row>
    <row r="14" spans="2:9" s="4" customFormat="1" ht="15" customHeight="1" x14ac:dyDescent="0.15">
      <c r="B14" s="179">
        <v>11</v>
      </c>
      <c r="C14" s="178" t="s">
        <v>117</v>
      </c>
      <c r="D14" s="181" t="s">
        <v>51</v>
      </c>
      <c r="E14" s="188"/>
      <c r="F14" s="270" t="s">
        <v>118</v>
      </c>
      <c r="G14" s="183"/>
    </row>
    <row r="15" spans="2:9" s="4" customFormat="1" ht="25.5" customHeight="1" x14ac:dyDescent="0.15">
      <c r="B15" s="179">
        <v>12</v>
      </c>
      <c r="C15" s="178" t="s">
        <v>119</v>
      </c>
      <c r="D15" s="181" t="s">
        <v>51</v>
      </c>
      <c r="E15" s="188"/>
      <c r="F15" s="270" t="s">
        <v>112</v>
      </c>
      <c r="G15" s="183"/>
    </row>
    <row r="16" spans="2:9" s="4" customFormat="1" ht="25.5" customHeight="1" x14ac:dyDescent="0.15">
      <c r="F16" s="271"/>
    </row>
    <row r="17" spans="4:4" s="4" customFormat="1" ht="25.5" customHeight="1" x14ac:dyDescent="0.15"/>
    <row r="18" spans="4:4" s="4" customFormat="1" ht="25.5" customHeight="1" x14ac:dyDescent="0.15"/>
    <row r="19" spans="4:4" s="4" customFormat="1" ht="25.5" customHeight="1" x14ac:dyDescent="0.15"/>
    <row r="20" spans="4:4" s="4" customFormat="1" ht="24.75" customHeight="1" x14ac:dyDescent="0.15"/>
    <row r="21" spans="4:4" ht="24.75" customHeight="1" x14ac:dyDescent="0.15"/>
    <row r="23" spans="4:4" x14ac:dyDescent="0.15">
      <c r="D23" s="163"/>
    </row>
  </sheetData>
  <mergeCells count="4">
    <mergeCell ref="D6:D7"/>
    <mergeCell ref="E6:E7"/>
    <mergeCell ref="B6:B7"/>
    <mergeCell ref="G6:G7"/>
  </mergeCells>
  <hyperlinks>
    <hyperlink ref="C7" r:id="rId1" xr:uid="{09D3A3E7-9B9A-4928-9161-60B899EA7588}"/>
    <hyperlink ref="F14" r:id="rId2" display="https://www.gla.ac.uk/research/strategy/ourpolicies/nagoyaprotocol/" xr:uid="{5B964801-9830-46EE-98D7-3C5C053DD82A}"/>
    <hyperlink ref="F11" r:id="rId3" xr:uid="{CD99C9D2-9AE2-4DAA-A300-F77BF2D5A647}"/>
  </hyperlinks>
  <pageMargins left="0.19685039370078741" right="0.19685039370078741" top="0.19685039370078741" bottom="0.19685039370078741" header="0.19685039370078741" footer="0.19685039370078741"/>
  <pageSetup paperSize="9" scale="77" orientation="landscape" r:id="rId4"/>
  <headerFooter>
    <oddFooter xml:space="preserve">&amp;LAuthor: Andrew Wilson (CoSE)
Date Issued: 13/11/19&amp;CFM - 010 - Project Costing Request Form – CoSE&amp;RVersion: 01
Review Date: 12/11/20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9F007F0D-2214-4A5E-9D7A-3EAB535B5287}">
          <x14:formula1>
            <xm:f>'Data Validation - HIDE'!$D$3:$D$6</xm:f>
          </x14:formula1>
          <xm:sqref>D3 D5:D6 D8:D9 D14</xm:sqref>
        </x14:dataValidation>
        <x14:dataValidation type="list" allowBlank="1" showInputMessage="1" showErrorMessage="1" xr:uid="{A0997738-506D-45F1-A497-6A42D4473C00}">
          <x14:formula1>
            <xm:f>'Data Validation - HIDE'!$D$3:$D$5</xm:f>
          </x14:formula1>
          <xm:sqref>D10:D13 D15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B1:S92"/>
  <sheetViews>
    <sheetView topLeftCell="E51" zoomScale="80" zoomScaleNormal="80" workbookViewId="0">
      <selection activeCell="K90" sqref="K90"/>
    </sheetView>
  </sheetViews>
  <sheetFormatPr baseColWidth="10" defaultColWidth="9.1640625" defaultRowHeight="15" outlineLevelCol="1" x14ac:dyDescent="0.2"/>
  <cols>
    <col min="1" max="1" width="3.5" style="39" customWidth="1"/>
    <col min="2" max="2" width="45" style="39" customWidth="1"/>
    <col min="3" max="3" width="51" style="39" bestFit="1" customWidth="1"/>
    <col min="4" max="5" width="15" style="39" customWidth="1"/>
    <col min="6" max="6" width="19.1640625" style="39" customWidth="1"/>
    <col min="7" max="7" width="4.83203125" style="39" customWidth="1"/>
    <col min="8" max="8" width="52.5" style="39" customWidth="1"/>
    <col min="9" max="9" width="32.5" style="39" customWidth="1"/>
    <col min="10" max="10" width="8.1640625" style="39" bestFit="1" customWidth="1"/>
    <col min="11" max="15" width="15.5" style="39" customWidth="1"/>
    <col min="16" max="16" width="18.1640625" style="39" customWidth="1"/>
    <col min="17" max="17" width="9.1640625" style="39"/>
    <col min="18" max="18" width="80.5" style="39" hidden="1" customWidth="1" outlineLevel="1"/>
    <col min="19" max="19" width="9.1640625" style="39" customWidth="1" collapsed="1"/>
    <col min="20" max="16384" width="9.1640625" style="39"/>
  </cols>
  <sheetData>
    <row r="1" spans="2:19" ht="15.75" customHeight="1" thickBot="1" x14ac:dyDescent="0.25">
      <c r="S1" s="185" t="s">
        <v>120</v>
      </c>
    </row>
    <row r="2" spans="2:19" ht="15.75" customHeight="1" thickBot="1" x14ac:dyDescent="0.25">
      <c r="B2" s="322" t="s">
        <v>121</v>
      </c>
      <c r="C2" s="323"/>
      <c r="D2" s="323"/>
      <c r="E2" s="323"/>
      <c r="F2" s="324"/>
      <c r="H2" s="322" t="s">
        <v>122</v>
      </c>
      <c r="I2" s="323"/>
      <c r="J2" s="323"/>
      <c r="K2" s="323"/>
      <c r="L2" s="323"/>
      <c r="M2" s="323"/>
      <c r="N2" s="323"/>
      <c r="O2" s="323"/>
      <c r="P2" s="324"/>
      <c r="R2" s="167" t="s">
        <v>123</v>
      </c>
    </row>
    <row r="3" spans="2:19" ht="15.75" customHeight="1" thickBot="1" x14ac:dyDescent="0.25"/>
    <row r="4" spans="2:19" ht="15.75" customHeight="1" thickBot="1" x14ac:dyDescent="0.25">
      <c r="B4" s="322" t="s">
        <v>124</v>
      </c>
      <c r="C4" s="323"/>
      <c r="D4" s="323"/>
      <c r="E4" s="323"/>
      <c r="F4" s="324"/>
      <c r="H4" s="382" t="s">
        <v>125</v>
      </c>
      <c r="I4" s="383"/>
      <c r="J4" s="383"/>
      <c r="K4" s="383"/>
      <c r="L4" s="383"/>
      <c r="M4" s="383"/>
      <c r="N4" s="383"/>
      <c r="O4" s="383"/>
      <c r="P4" s="384"/>
    </row>
    <row r="5" spans="2:19" ht="15.75" customHeight="1" thickBot="1" x14ac:dyDescent="0.25">
      <c r="B5" s="20" t="s">
        <v>126</v>
      </c>
      <c r="C5" s="20" t="s">
        <v>63</v>
      </c>
      <c r="D5" s="21" t="s">
        <v>127</v>
      </c>
      <c r="E5" s="21" t="s">
        <v>128</v>
      </c>
      <c r="F5" s="102" t="s">
        <v>51</v>
      </c>
      <c r="G5" s="64"/>
      <c r="H5" s="65" t="s">
        <v>129</v>
      </c>
      <c r="I5" s="65" t="s">
        <v>130</v>
      </c>
      <c r="J5" s="66" t="s">
        <v>131</v>
      </c>
      <c r="K5" s="66" t="s">
        <v>132</v>
      </c>
      <c r="L5" s="66" t="s">
        <v>133</v>
      </c>
      <c r="M5" s="66" t="s">
        <v>134</v>
      </c>
      <c r="N5" s="66" t="s">
        <v>135</v>
      </c>
      <c r="O5" s="66" t="s">
        <v>136</v>
      </c>
      <c r="P5" s="66" t="s">
        <v>137</v>
      </c>
      <c r="R5" s="153" t="s">
        <v>137</v>
      </c>
    </row>
    <row r="6" spans="2:19" ht="15.75" customHeight="1" x14ac:dyDescent="0.2">
      <c r="B6" s="67" t="s">
        <v>138</v>
      </c>
      <c r="C6" s="68">
        <f>'Application Information'!B26</f>
        <v>0</v>
      </c>
      <c r="D6" s="126">
        <f>'Application Information'!C20</f>
        <v>0</v>
      </c>
      <c r="E6" s="126">
        <f>'Application Information'!C22</f>
        <v>0</v>
      </c>
      <c r="F6" s="193"/>
      <c r="G6" s="64"/>
      <c r="H6" s="116" t="s">
        <v>51</v>
      </c>
      <c r="I6" s="107"/>
      <c r="J6" s="69" t="s">
        <v>139</v>
      </c>
      <c r="K6" s="127"/>
      <c r="L6" s="127"/>
      <c r="M6" s="127"/>
      <c r="N6" s="127"/>
      <c r="O6" s="128"/>
      <c r="P6" s="129">
        <f>SUM(K6:O6)</f>
        <v>0</v>
      </c>
      <c r="R6" s="154">
        <f>P6/1.2</f>
        <v>0</v>
      </c>
    </row>
    <row r="7" spans="2:19" ht="15.75" customHeight="1" x14ac:dyDescent="0.2">
      <c r="B7" s="70" t="s">
        <v>140</v>
      </c>
      <c r="C7" s="101"/>
      <c r="D7" s="100"/>
      <c r="E7" s="100"/>
      <c r="F7" s="194"/>
      <c r="G7" s="64"/>
      <c r="H7" s="111" t="s">
        <v>51</v>
      </c>
      <c r="I7" s="108"/>
      <c r="J7" s="72" t="s">
        <v>139</v>
      </c>
      <c r="K7" s="130"/>
      <c r="L7" s="130"/>
      <c r="M7" s="130"/>
      <c r="N7" s="130"/>
      <c r="O7" s="131"/>
      <c r="P7" s="132">
        <f t="shared" ref="P7:P11" si="0">SUM(K7:O7)</f>
        <v>0</v>
      </c>
      <c r="R7" s="155">
        <f t="shared" ref="R7:R11" si="1">P7/1.2</f>
        <v>0</v>
      </c>
    </row>
    <row r="8" spans="2:19" ht="15.75" customHeight="1" x14ac:dyDescent="0.2">
      <c r="B8" s="70" t="s">
        <v>140</v>
      </c>
      <c r="C8" s="101"/>
      <c r="D8" s="100"/>
      <c r="E8" s="100"/>
      <c r="F8" s="194"/>
      <c r="G8" s="64"/>
      <c r="H8" s="111" t="s">
        <v>51</v>
      </c>
      <c r="I8" s="108"/>
      <c r="J8" s="72" t="s">
        <v>139</v>
      </c>
      <c r="K8" s="130"/>
      <c r="L8" s="130"/>
      <c r="M8" s="130"/>
      <c r="N8" s="130"/>
      <c r="O8" s="131"/>
      <c r="P8" s="132">
        <f t="shared" si="0"/>
        <v>0</v>
      </c>
      <c r="R8" s="155">
        <f t="shared" si="1"/>
        <v>0</v>
      </c>
    </row>
    <row r="9" spans="2:19" ht="15.75" customHeight="1" x14ac:dyDescent="0.2">
      <c r="B9" s="70" t="s">
        <v>140</v>
      </c>
      <c r="C9" s="101"/>
      <c r="D9" s="100"/>
      <c r="E9" s="100"/>
      <c r="F9" s="194"/>
      <c r="G9" s="64"/>
      <c r="H9" s="111" t="s">
        <v>51</v>
      </c>
      <c r="I9" s="108"/>
      <c r="J9" s="72" t="s">
        <v>139</v>
      </c>
      <c r="K9" s="130"/>
      <c r="L9" s="130"/>
      <c r="M9" s="130"/>
      <c r="N9" s="130"/>
      <c r="O9" s="131"/>
      <c r="P9" s="132">
        <f t="shared" si="0"/>
        <v>0</v>
      </c>
      <c r="R9" s="155">
        <f t="shared" si="1"/>
        <v>0</v>
      </c>
    </row>
    <row r="10" spans="2:19" ht="15.75" customHeight="1" x14ac:dyDescent="0.2">
      <c r="B10" s="70" t="s">
        <v>140</v>
      </c>
      <c r="C10" s="101"/>
      <c r="D10" s="100"/>
      <c r="E10" s="100"/>
      <c r="F10" s="194"/>
      <c r="G10" s="64"/>
      <c r="H10" s="111" t="s">
        <v>51</v>
      </c>
      <c r="I10" s="108"/>
      <c r="J10" s="72" t="s">
        <v>139</v>
      </c>
      <c r="K10" s="130"/>
      <c r="L10" s="130"/>
      <c r="M10" s="130"/>
      <c r="N10" s="130"/>
      <c r="O10" s="131"/>
      <c r="P10" s="132">
        <f t="shared" si="0"/>
        <v>0</v>
      </c>
      <c r="R10" s="155">
        <f t="shared" si="1"/>
        <v>0</v>
      </c>
    </row>
    <row r="11" spans="2:19" ht="15.75" customHeight="1" thickBot="1" x14ac:dyDescent="0.25">
      <c r="B11" s="70" t="s">
        <v>140</v>
      </c>
      <c r="C11" s="101"/>
      <c r="D11" s="100"/>
      <c r="E11" s="100"/>
      <c r="F11" s="194"/>
      <c r="G11" s="64"/>
      <c r="H11" s="112" t="s">
        <v>51</v>
      </c>
      <c r="I11" s="109"/>
      <c r="J11" s="110" t="s">
        <v>139</v>
      </c>
      <c r="K11" s="133"/>
      <c r="L11" s="133"/>
      <c r="M11" s="133"/>
      <c r="N11" s="133"/>
      <c r="O11" s="134"/>
      <c r="P11" s="135">
        <f t="shared" si="0"/>
        <v>0</v>
      </c>
      <c r="R11" s="156">
        <f t="shared" si="1"/>
        <v>0</v>
      </c>
    </row>
    <row r="12" spans="2:19" ht="15.75" customHeight="1" thickBot="1" x14ac:dyDescent="0.25">
      <c r="B12" s="75" t="s">
        <v>140</v>
      </c>
      <c r="C12" s="103"/>
      <c r="D12" s="120"/>
      <c r="E12" s="120"/>
      <c r="F12" s="195"/>
      <c r="G12" s="64"/>
      <c r="H12" s="76"/>
      <c r="I12" s="76"/>
      <c r="J12" s="77"/>
      <c r="K12" s="136">
        <f>SUM(K6:K11)</f>
        <v>0</v>
      </c>
      <c r="L12" s="137">
        <f t="shared" ref="L12:O12" si="2">SUM(L6:L11)</f>
        <v>0</v>
      </c>
      <c r="M12" s="137">
        <f t="shared" si="2"/>
        <v>0</v>
      </c>
      <c r="N12" s="137">
        <f t="shared" si="2"/>
        <v>0</v>
      </c>
      <c r="O12" s="138">
        <f t="shared" si="2"/>
        <v>0</v>
      </c>
      <c r="P12" s="139">
        <f>SUM(P6:P11)</f>
        <v>0</v>
      </c>
      <c r="Q12" s="78"/>
      <c r="R12" s="157">
        <f>SUM(R6:R11)</f>
        <v>0</v>
      </c>
    </row>
    <row r="13" spans="2:19" ht="15.75" customHeight="1" thickBot="1" x14ac:dyDescent="0.25">
      <c r="C13" s="79"/>
      <c r="D13" s="64"/>
      <c r="E13" s="64"/>
      <c r="F13" s="64"/>
      <c r="G13" s="64"/>
      <c r="J13" s="80"/>
      <c r="K13" s="78"/>
      <c r="L13" s="78"/>
      <c r="M13" s="78"/>
      <c r="N13" s="78"/>
      <c r="O13" s="78"/>
      <c r="P13" s="78"/>
      <c r="Q13" s="78"/>
      <c r="R13" s="78"/>
    </row>
    <row r="14" spans="2:19" ht="15.75" customHeight="1" thickBot="1" x14ac:dyDescent="0.25">
      <c r="B14" s="322" t="s">
        <v>141</v>
      </c>
      <c r="C14" s="323"/>
      <c r="D14" s="323"/>
      <c r="E14" s="323"/>
      <c r="F14" s="324"/>
      <c r="H14" s="382" t="s">
        <v>142</v>
      </c>
      <c r="I14" s="383"/>
      <c r="J14" s="383"/>
      <c r="K14" s="383"/>
      <c r="L14" s="383"/>
      <c r="M14" s="383"/>
      <c r="N14" s="383"/>
      <c r="O14" s="383"/>
      <c r="P14" s="384"/>
    </row>
    <row r="15" spans="2:19" ht="15.75" customHeight="1" thickBot="1" x14ac:dyDescent="0.25">
      <c r="B15" s="20" t="s">
        <v>143</v>
      </c>
      <c r="C15" s="20" t="s">
        <v>144</v>
      </c>
      <c r="D15" s="21" t="s">
        <v>127</v>
      </c>
      <c r="E15" s="21" t="s">
        <v>128</v>
      </c>
      <c r="F15" s="102" t="s">
        <v>51</v>
      </c>
      <c r="H15" s="398" t="s">
        <v>130</v>
      </c>
      <c r="I15" s="399"/>
      <c r="J15" s="66" t="s">
        <v>131</v>
      </c>
      <c r="K15" s="81" t="s">
        <v>132</v>
      </c>
      <c r="L15" s="81" t="s">
        <v>133</v>
      </c>
      <c r="M15" s="81" t="s">
        <v>134</v>
      </c>
      <c r="N15" s="81" t="s">
        <v>135</v>
      </c>
      <c r="O15" s="21" t="s">
        <v>136</v>
      </c>
      <c r="P15" s="21" t="s">
        <v>137</v>
      </c>
      <c r="R15" s="158" t="s">
        <v>137</v>
      </c>
    </row>
    <row r="16" spans="2:19" ht="15.75" customHeight="1" x14ac:dyDescent="0.2">
      <c r="B16" s="104"/>
      <c r="C16" s="107" t="s">
        <v>145</v>
      </c>
      <c r="D16" s="196"/>
      <c r="E16" s="119"/>
      <c r="F16" s="193"/>
      <c r="H16" s="400"/>
      <c r="I16" s="342"/>
      <c r="J16" s="69" t="s">
        <v>139</v>
      </c>
      <c r="K16" s="130"/>
      <c r="L16" s="130"/>
      <c r="M16" s="130"/>
      <c r="N16" s="130"/>
      <c r="O16" s="130"/>
      <c r="P16" s="129">
        <f>SUM(K16:O16)</f>
        <v>0</v>
      </c>
      <c r="R16" s="154">
        <f t="shared" ref="R16:R25" si="3">P16/1.2</f>
        <v>0</v>
      </c>
    </row>
    <row r="17" spans="2:18" ht="15.75" customHeight="1" x14ac:dyDescent="0.2">
      <c r="B17" s="105"/>
      <c r="C17" s="108" t="s">
        <v>145</v>
      </c>
      <c r="D17" s="100"/>
      <c r="E17" s="100"/>
      <c r="F17" s="194"/>
      <c r="H17" s="387"/>
      <c r="I17" s="345"/>
      <c r="J17" s="72" t="s">
        <v>139</v>
      </c>
      <c r="K17" s="130"/>
      <c r="L17" s="130"/>
      <c r="M17" s="130"/>
      <c r="N17" s="130"/>
      <c r="O17" s="130"/>
      <c r="P17" s="140">
        <f t="shared" ref="P17:P25" si="4">SUM(K17:O17)</f>
        <v>0</v>
      </c>
      <c r="R17" s="159">
        <f t="shared" si="3"/>
        <v>0</v>
      </c>
    </row>
    <row r="18" spans="2:18" ht="15.75" customHeight="1" x14ac:dyDescent="0.2">
      <c r="B18" s="105"/>
      <c r="C18" s="108" t="s">
        <v>145</v>
      </c>
      <c r="D18" s="100"/>
      <c r="E18" s="100"/>
      <c r="F18" s="194"/>
      <c r="H18" s="387"/>
      <c r="I18" s="345"/>
      <c r="J18" s="72" t="s">
        <v>139</v>
      </c>
      <c r="K18" s="130"/>
      <c r="L18" s="130"/>
      <c r="M18" s="130"/>
      <c r="N18" s="130"/>
      <c r="O18" s="130"/>
      <c r="P18" s="140">
        <f t="shared" si="4"/>
        <v>0</v>
      </c>
      <c r="R18" s="159">
        <f t="shared" si="3"/>
        <v>0</v>
      </c>
    </row>
    <row r="19" spans="2:18" ht="15.75" customHeight="1" x14ac:dyDescent="0.2">
      <c r="B19" s="105"/>
      <c r="C19" s="108" t="s">
        <v>145</v>
      </c>
      <c r="D19" s="100"/>
      <c r="E19" s="100"/>
      <c r="F19" s="194"/>
      <c r="H19" s="387"/>
      <c r="I19" s="345"/>
      <c r="J19" s="72" t="s">
        <v>139</v>
      </c>
      <c r="K19" s="130"/>
      <c r="L19" s="130"/>
      <c r="M19" s="130"/>
      <c r="N19" s="130"/>
      <c r="O19" s="130"/>
      <c r="P19" s="140">
        <f t="shared" si="4"/>
        <v>0</v>
      </c>
      <c r="R19" s="159">
        <f t="shared" si="3"/>
        <v>0</v>
      </c>
    </row>
    <row r="20" spans="2:18" ht="15.75" customHeight="1" thickBot="1" x14ac:dyDescent="0.25">
      <c r="B20" s="106"/>
      <c r="C20" s="109" t="s">
        <v>145</v>
      </c>
      <c r="D20" s="120"/>
      <c r="E20" s="120"/>
      <c r="F20" s="195"/>
      <c r="H20" s="387"/>
      <c r="I20" s="345"/>
      <c r="J20" s="72" t="s">
        <v>139</v>
      </c>
      <c r="K20" s="130"/>
      <c r="L20" s="130"/>
      <c r="M20" s="130"/>
      <c r="N20" s="130"/>
      <c r="O20" s="130"/>
      <c r="P20" s="140">
        <f t="shared" ref="P20" si="5">SUM(K20:O20)</f>
        <v>0</v>
      </c>
      <c r="Q20" s="78"/>
      <c r="R20" s="159">
        <f t="shared" si="3"/>
        <v>0</v>
      </c>
    </row>
    <row r="21" spans="2:18" ht="15.75" customHeight="1" thickBot="1" x14ac:dyDescent="0.25">
      <c r="B21" s="82"/>
      <c r="C21" s="82"/>
      <c r="D21" s="82"/>
      <c r="E21" s="82"/>
      <c r="F21" s="82"/>
      <c r="H21" s="387"/>
      <c r="I21" s="345"/>
      <c r="J21" s="72" t="s">
        <v>139</v>
      </c>
      <c r="K21" s="130"/>
      <c r="L21" s="130"/>
      <c r="M21" s="130"/>
      <c r="N21" s="130"/>
      <c r="O21" s="130"/>
      <c r="P21" s="140">
        <f t="shared" ref="P21" si="6">SUM(K21:O21)</f>
        <v>0</v>
      </c>
      <c r="R21" s="159">
        <f t="shared" si="3"/>
        <v>0</v>
      </c>
    </row>
    <row r="22" spans="2:18" ht="15.75" customHeight="1" thickBot="1" x14ac:dyDescent="0.25">
      <c r="B22" s="322" t="s">
        <v>146</v>
      </c>
      <c r="C22" s="323"/>
      <c r="D22" s="323"/>
      <c r="E22" s="323"/>
      <c r="F22" s="324"/>
      <c r="H22" s="387"/>
      <c r="I22" s="345"/>
      <c r="J22" s="72" t="s">
        <v>139</v>
      </c>
      <c r="K22" s="130"/>
      <c r="L22" s="130"/>
      <c r="M22" s="130"/>
      <c r="N22" s="130"/>
      <c r="O22" s="130"/>
      <c r="P22" s="140">
        <f t="shared" si="4"/>
        <v>0</v>
      </c>
      <c r="R22" s="159">
        <f t="shared" si="3"/>
        <v>0</v>
      </c>
    </row>
    <row r="23" spans="2:18" ht="15.75" customHeight="1" thickBot="1" x14ac:dyDescent="0.25">
      <c r="B23" s="20" t="s">
        <v>143</v>
      </c>
      <c r="C23" s="20" t="s">
        <v>144</v>
      </c>
      <c r="D23" s="21" t="s">
        <v>127</v>
      </c>
      <c r="E23" s="21" t="s">
        <v>128</v>
      </c>
      <c r="F23" s="102" t="s">
        <v>51</v>
      </c>
      <c r="H23" s="387"/>
      <c r="I23" s="345"/>
      <c r="J23" s="72" t="s">
        <v>139</v>
      </c>
      <c r="K23" s="130"/>
      <c r="L23" s="130"/>
      <c r="M23" s="130"/>
      <c r="N23" s="130"/>
      <c r="O23" s="130"/>
      <c r="P23" s="140">
        <f t="shared" si="4"/>
        <v>0</v>
      </c>
      <c r="R23" s="159">
        <f t="shared" si="3"/>
        <v>0</v>
      </c>
    </row>
    <row r="24" spans="2:18" ht="15.75" customHeight="1" x14ac:dyDescent="0.2">
      <c r="B24" s="104"/>
      <c r="C24" s="107" t="s">
        <v>145</v>
      </c>
      <c r="D24" s="119"/>
      <c r="E24" s="119"/>
      <c r="F24" s="193"/>
      <c r="H24" s="387"/>
      <c r="I24" s="345"/>
      <c r="J24" s="72" t="s">
        <v>139</v>
      </c>
      <c r="K24" s="130"/>
      <c r="L24" s="130"/>
      <c r="M24" s="130"/>
      <c r="N24" s="130"/>
      <c r="O24" s="130"/>
      <c r="P24" s="140">
        <f t="shared" si="4"/>
        <v>0</v>
      </c>
      <c r="R24" s="159">
        <f t="shared" si="3"/>
        <v>0</v>
      </c>
    </row>
    <row r="25" spans="2:18" ht="15.75" customHeight="1" thickBot="1" x14ac:dyDescent="0.25">
      <c r="B25" s="105"/>
      <c r="C25" s="108" t="s">
        <v>145</v>
      </c>
      <c r="D25" s="100"/>
      <c r="E25" s="100"/>
      <c r="F25" s="194"/>
      <c r="H25" s="388"/>
      <c r="I25" s="331"/>
      <c r="J25" s="110" t="s">
        <v>139</v>
      </c>
      <c r="K25" s="130"/>
      <c r="L25" s="130"/>
      <c r="M25" s="130"/>
      <c r="N25" s="130"/>
      <c r="O25" s="130"/>
      <c r="P25" s="140">
        <f t="shared" si="4"/>
        <v>0</v>
      </c>
      <c r="R25" s="159">
        <f t="shared" si="3"/>
        <v>0</v>
      </c>
    </row>
    <row r="26" spans="2:18" ht="15.75" customHeight="1" thickBot="1" x14ac:dyDescent="0.25">
      <c r="B26" s="105"/>
      <c r="C26" s="108" t="s">
        <v>145</v>
      </c>
      <c r="D26" s="100"/>
      <c r="E26" s="100"/>
      <c r="F26" s="194"/>
      <c r="H26" s="76"/>
      <c r="I26" s="76"/>
      <c r="J26" s="77"/>
      <c r="K26" s="136">
        <f t="shared" ref="K26:P26" si="7">SUM(K16:K25)</f>
        <v>0</v>
      </c>
      <c r="L26" s="137">
        <f t="shared" si="7"/>
        <v>0</v>
      </c>
      <c r="M26" s="137">
        <f t="shared" si="7"/>
        <v>0</v>
      </c>
      <c r="N26" s="137">
        <f t="shared" si="7"/>
        <v>0</v>
      </c>
      <c r="O26" s="138">
        <f t="shared" si="7"/>
        <v>0</v>
      </c>
      <c r="P26" s="139">
        <f t="shared" si="7"/>
        <v>0</v>
      </c>
      <c r="R26" s="157">
        <f t="shared" ref="R26" si="8">SUM(R16:R25)</f>
        <v>0</v>
      </c>
    </row>
    <row r="27" spans="2:18" ht="15.75" customHeight="1" thickBot="1" x14ac:dyDescent="0.25">
      <c r="B27" s="105"/>
      <c r="C27" s="108" t="s">
        <v>145</v>
      </c>
      <c r="D27" s="100"/>
      <c r="E27" s="100"/>
      <c r="F27" s="194"/>
    </row>
    <row r="28" spans="2:18" ht="15.75" customHeight="1" thickBot="1" x14ac:dyDescent="0.25">
      <c r="B28" s="106"/>
      <c r="C28" s="109" t="s">
        <v>145</v>
      </c>
      <c r="D28" s="120"/>
      <c r="E28" s="120"/>
      <c r="F28" s="195"/>
      <c r="H28" s="382" t="s">
        <v>147</v>
      </c>
      <c r="I28" s="383"/>
      <c r="J28" s="383"/>
      <c r="K28" s="383"/>
      <c r="L28" s="383"/>
      <c r="M28" s="383"/>
      <c r="N28" s="383"/>
      <c r="O28" s="383"/>
      <c r="P28" s="384"/>
    </row>
    <row r="29" spans="2:18" ht="15.75" customHeight="1" thickBot="1" x14ac:dyDescent="0.25">
      <c r="B29" s="82"/>
      <c r="C29" s="82"/>
      <c r="D29" s="82"/>
      <c r="E29" s="82"/>
      <c r="F29" s="82"/>
      <c r="H29" s="392" t="s">
        <v>148</v>
      </c>
      <c r="I29" s="393"/>
      <c r="J29" s="393"/>
      <c r="K29" s="393"/>
      <c r="L29" s="393"/>
      <c r="M29" s="393"/>
      <c r="N29" s="393"/>
      <c r="O29" s="393"/>
      <c r="P29" s="394"/>
    </row>
    <row r="30" spans="2:18" ht="15.75" customHeight="1" thickBot="1" x14ac:dyDescent="0.25">
      <c r="B30" s="322" t="s">
        <v>149</v>
      </c>
      <c r="C30" s="323"/>
      <c r="D30" s="323"/>
      <c r="E30" s="323"/>
      <c r="F30" s="324"/>
      <c r="H30" s="395"/>
      <c r="I30" s="396"/>
      <c r="J30" s="396"/>
      <c r="K30" s="396"/>
      <c r="L30" s="396"/>
      <c r="M30" s="396"/>
      <c r="N30" s="396"/>
      <c r="O30" s="396"/>
      <c r="P30" s="397"/>
    </row>
    <row r="31" spans="2:18" ht="15.75" customHeight="1" thickBot="1" x14ac:dyDescent="0.25">
      <c r="B31" s="20" t="s">
        <v>143</v>
      </c>
      <c r="C31" s="20" t="s">
        <v>144</v>
      </c>
      <c r="D31" s="21" t="s">
        <v>127</v>
      </c>
      <c r="E31" s="21" t="s">
        <v>128</v>
      </c>
      <c r="F31" s="102" t="s">
        <v>51</v>
      </c>
      <c r="H31" s="395"/>
      <c r="I31" s="396"/>
      <c r="J31" s="396"/>
      <c r="K31" s="396"/>
      <c r="L31" s="396"/>
      <c r="M31" s="396"/>
      <c r="N31" s="396"/>
      <c r="O31" s="396"/>
      <c r="P31" s="397"/>
    </row>
    <row r="32" spans="2:18" ht="15.75" customHeight="1" x14ac:dyDescent="0.2">
      <c r="B32" s="104"/>
      <c r="C32" s="107" t="s">
        <v>145</v>
      </c>
      <c r="D32" s="119"/>
      <c r="E32" s="119"/>
      <c r="F32" s="193"/>
      <c r="G32" s="83"/>
      <c r="H32" s="395"/>
      <c r="I32" s="396"/>
      <c r="J32" s="396"/>
      <c r="K32" s="396"/>
      <c r="L32" s="396"/>
      <c r="M32" s="396"/>
      <c r="N32" s="396"/>
      <c r="O32" s="396"/>
      <c r="P32" s="397"/>
    </row>
    <row r="33" spans="2:18" ht="15.75" customHeight="1" thickBot="1" x14ac:dyDescent="0.25">
      <c r="B33" s="105"/>
      <c r="C33" s="108" t="s">
        <v>145</v>
      </c>
      <c r="D33" s="100"/>
      <c r="E33" s="100"/>
      <c r="F33" s="194"/>
      <c r="G33" s="22"/>
      <c r="H33" s="389" t="s">
        <v>150</v>
      </c>
      <c r="I33" s="390"/>
      <c r="J33" s="390"/>
      <c r="K33" s="390"/>
      <c r="L33" s="390"/>
      <c r="M33" s="390"/>
      <c r="N33" s="390"/>
      <c r="O33" s="390"/>
      <c r="P33" s="391"/>
    </row>
    <row r="34" spans="2:18" ht="15.75" customHeight="1" thickBot="1" x14ac:dyDescent="0.25">
      <c r="B34" s="105"/>
      <c r="C34" s="108" t="s">
        <v>145</v>
      </c>
      <c r="D34" s="100"/>
      <c r="E34" s="100"/>
      <c r="F34" s="194"/>
      <c r="G34" s="83"/>
      <c r="H34" s="198" t="s">
        <v>151</v>
      </c>
      <c r="I34" s="203" t="s">
        <v>152</v>
      </c>
      <c r="J34" s="66" t="s">
        <v>131</v>
      </c>
      <c r="K34" s="81" t="s">
        <v>132</v>
      </c>
      <c r="L34" s="81" t="s">
        <v>133</v>
      </c>
      <c r="M34" s="81" t="s">
        <v>134</v>
      </c>
      <c r="N34" s="81" t="s">
        <v>135</v>
      </c>
      <c r="O34" s="21" t="s">
        <v>136</v>
      </c>
      <c r="P34" s="21" t="s">
        <v>137</v>
      </c>
      <c r="Q34" s="164"/>
      <c r="R34" s="158" t="s">
        <v>137</v>
      </c>
    </row>
    <row r="35" spans="2:18" ht="15.75" customHeight="1" x14ac:dyDescent="0.2">
      <c r="B35" s="105"/>
      <c r="C35" s="108" t="s">
        <v>145</v>
      </c>
      <c r="D35" s="100"/>
      <c r="E35" s="100"/>
      <c r="F35" s="194"/>
      <c r="H35" s="105"/>
      <c r="I35" s="200"/>
      <c r="J35" s="69" t="s">
        <v>139</v>
      </c>
      <c r="K35" s="130"/>
      <c r="L35" s="130"/>
      <c r="M35" s="130"/>
      <c r="N35" s="130"/>
      <c r="O35" s="130"/>
      <c r="P35" s="132">
        <f t="shared" ref="P35:P42" si="9">SUM(K35:O35)</f>
        <v>0</v>
      </c>
      <c r="R35" s="155">
        <f t="shared" ref="R35:R42" si="10">P35/1.2</f>
        <v>0</v>
      </c>
    </row>
    <row r="36" spans="2:18" ht="15.75" customHeight="1" thickBot="1" x14ac:dyDescent="0.25">
      <c r="B36" s="106"/>
      <c r="C36" s="109" t="s">
        <v>145</v>
      </c>
      <c r="D36" s="120"/>
      <c r="E36" s="120"/>
      <c r="F36" s="195"/>
      <c r="H36" s="105"/>
      <c r="I36" s="201"/>
      <c r="J36" s="72" t="s">
        <v>139</v>
      </c>
      <c r="K36" s="130"/>
      <c r="L36" s="130"/>
      <c r="M36" s="130"/>
      <c r="N36" s="130"/>
      <c r="O36" s="130"/>
      <c r="P36" s="132">
        <f t="shared" si="9"/>
        <v>0</v>
      </c>
      <c r="R36" s="155">
        <f t="shared" si="10"/>
        <v>0</v>
      </c>
    </row>
    <row r="37" spans="2:18" ht="15.75" customHeight="1" x14ac:dyDescent="0.2">
      <c r="H37" s="105"/>
      <c r="I37" s="201"/>
      <c r="J37" s="72" t="s">
        <v>139</v>
      </c>
      <c r="K37" s="130"/>
      <c r="L37" s="130"/>
      <c r="M37" s="130"/>
      <c r="N37" s="130"/>
      <c r="O37" s="130"/>
      <c r="P37" s="132">
        <f t="shared" si="9"/>
        <v>0</v>
      </c>
      <c r="R37" s="155">
        <f t="shared" si="10"/>
        <v>0</v>
      </c>
    </row>
    <row r="38" spans="2:18" ht="15.75" customHeight="1" x14ac:dyDescent="0.2">
      <c r="C38" s="164"/>
      <c r="H38" s="105"/>
      <c r="I38" s="201"/>
      <c r="J38" s="72" t="s">
        <v>139</v>
      </c>
      <c r="K38" s="130"/>
      <c r="L38" s="130"/>
      <c r="M38" s="130"/>
      <c r="N38" s="130"/>
      <c r="O38" s="130"/>
      <c r="P38" s="132">
        <f t="shared" ref="P38:P39" si="11">SUM(K38:O38)</f>
        <v>0</v>
      </c>
      <c r="R38" s="155">
        <f t="shared" si="10"/>
        <v>0</v>
      </c>
    </row>
    <row r="39" spans="2:18" ht="15.75" customHeight="1" x14ac:dyDescent="0.2">
      <c r="H39" s="105"/>
      <c r="I39" s="201"/>
      <c r="J39" s="72" t="s">
        <v>139</v>
      </c>
      <c r="K39" s="130"/>
      <c r="L39" s="130"/>
      <c r="M39" s="130"/>
      <c r="N39" s="130"/>
      <c r="O39" s="130"/>
      <c r="P39" s="132">
        <f t="shared" si="11"/>
        <v>0</v>
      </c>
      <c r="R39" s="155">
        <f t="shared" si="10"/>
        <v>0</v>
      </c>
    </row>
    <row r="40" spans="2:18" ht="15.75" customHeight="1" x14ac:dyDescent="0.2">
      <c r="H40" s="105"/>
      <c r="I40" s="201"/>
      <c r="J40" s="72" t="s">
        <v>139</v>
      </c>
      <c r="K40" s="130"/>
      <c r="L40" s="130"/>
      <c r="M40" s="130"/>
      <c r="N40" s="130"/>
      <c r="O40" s="130"/>
      <c r="P40" s="132">
        <f t="shared" si="9"/>
        <v>0</v>
      </c>
      <c r="R40" s="155">
        <f t="shared" si="10"/>
        <v>0</v>
      </c>
    </row>
    <row r="41" spans="2:18" ht="15.75" customHeight="1" x14ac:dyDescent="0.2">
      <c r="B41" s="385" t="s">
        <v>153</v>
      </c>
      <c r="C41" s="386"/>
      <c r="D41" s="386"/>
      <c r="E41" s="386"/>
      <c r="F41" s="386"/>
      <c r="H41" s="105"/>
      <c r="I41" s="201"/>
      <c r="J41" s="72" t="s">
        <v>139</v>
      </c>
      <c r="K41" s="130"/>
      <c r="L41" s="130"/>
      <c r="M41" s="130"/>
      <c r="N41" s="130"/>
      <c r="O41" s="130"/>
      <c r="P41" s="132">
        <f t="shared" si="9"/>
        <v>0</v>
      </c>
      <c r="R41" s="155">
        <f t="shared" si="10"/>
        <v>0</v>
      </c>
    </row>
    <row r="42" spans="2:18" ht="15.75" customHeight="1" thickBot="1" x14ac:dyDescent="0.25">
      <c r="B42" s="386"/>
      <c r="C42" s="386"/>
      <c r="D42" s="386"/>
      <c r="E42" s="386"/>
      <c r="F42" s="386"/>
      <c r="H42" s="105"/>
      <c r="I42" s="202"/>
      <c r="J42" s="110" t="s">
        <v>139</v>
      </c>
      <c r="K42" s="130"/>
      <c r="L42" s="130"/>
      <c r="M42" s="130"/>
      <c r="N42" s="130"/>
      <c r="O42" s="130"/>
      <c r="P42" s="141">
        <f t="shared" si="9"/>
        <v>0</v>
      </c>
      <c r="R42" s="160">
        <f t="shared" si="10"/>
        <v>0</v>
      </c>
    </row>
    <row r="43" spans="2:18" ht="15.75" customHeight="1" thickBot="1" x14ac:dyDescent="0.25">
      <c r="H43" s="76"/>
      <c r="I43" s="76"/>
      <c r="J43" s="77"/>
      <c r="K43" s="136">
        <f>SUM(K35:K42)</f>
        <v>0</v>
      </c>
      <c r="L43" s="137">
        <f t="shared" ref="L43" si="12">SUM(L35:L42)</f>
        <v>0</v>
      </c>
      <c r="M43" s="137">
        <f t="shared" ref="M43" si="13">SUM(M35:M42)</f>
        <v>0</v>
      </c>
      <c r="N43" s="137">
        <f t="shared" ref="N43" si="14">SUM(N35:N42)</f>
        <v>0</v>
      </c>
      <c r="O43" s="138">
        <f t="shared" ref="O43" si="15">SUM(O35:O42)</f>
        <v>0</v>
      </c>
      <c r="P43" s="139">
        <f>SUM(P35:P42)</f>
        <v>0</v>
      </c>
      <c r="R43" s="157">
        <f>SUM(R35:R42)</f>
        <v>0</v>
      </c>
    </row>
    <row r="44" spans="2:18" ht="15.75" customHeight="1" thickBot="1" x14ac:dyDescent="0.25"/>
    <row r="45" spans="2:18" ht="15.75" customHeight="1" thickBot="1" x14ac:dyDescent="0.25">
      <c r="H45" s="382" t="s">
        <v>33</v>
      </c>
      <c r="I45" s="383"/>
      <c r="J45" s="383"/>
      <c r="K45" s="383"/>
      <c r="L45" s="383"/>
      <c r="M45" s="383"/>
      <c r="N45" s="383"/>
      <c r="O45" s="383"/>
      <c r="P45" s="384"/>
    </row>
    <row r="46" spans="2:18" ht="15.75" customHeight="1" thickBot="1" x14ac:dyDescent="0.25">
      <c r="H46" s="265" t="s">
        <v>154</v>
      </c>
      <c r="I46" s="85"/>
      <c r="J46" s="66" t="s">
        <v>131</v>
      </c>
      <c r="K46" s="81" t="s">
        <v>132</v>
      </c>
      <c r="L46" s="81" t="s">
        <v>133</v>
      </c>
      <c r="M46" s="81" t="s">
        <v>134</v>
      </c>
      <c r="N46" s="81" t="s">
        <v>135</v>
      </c>
      <c r="O46" s="21" t="s">
        <v>136</v>
      </c>
      <c r="P46" s="21" t="s">
        <v>137</v>
      </c>
    </row>
    <row r="47" spans="2:18" ht="15.75" customHeight="1" x14ac:dyDescent="0.2">
      <c r="H47" s="86" t="s">
        <v>155</v>
      </c>
      <c r="I47" s="87" t="s">
        <v>156</v>
      </c>
      <c r="J47" s="69" t="s">
        <v>157</v>
      </c>
      <c r="K47" s="130"/>
      <c r="L47" s="130"/>
      <c r="M47" s="130"/>
      <c r="N47" s="130"/>
      <c r="O47" s="130"/>
      <c r="P47" s="140">
        <f t="shared" ref="P47:P77" si="16">SUM(K47:O47)</f>
        <v>0</v>
      </c>
    </row>
    <row r="48" spans="2:18" ht="15.75" customHeight="1" x14ac:dyDescent="0.2">
      <c r="H48" s="86" t="s">
        <v>158</v>
      </c>
      <c r="I48" s="150" t="s">
        <v>159</v>
      </c>
      <c r="J48" s="72" t="s">
        <v>157</v>
      </c>
      <c r="K48" s="130"/>
      <c r="L48" s="130"/>
      <c r="M48" s="130"/>
      <c r="N48" s="130"/>
      <c r="O48" s="130"/>
      <c r="P48" s="132">
        <f t="shared" si="16"/>
        <v>0</v>
      </c>
    </row>
    <row r="49" spans="8:16" ht="15.75" customHeight="1" x14ac:dyDescent="0.2">
      <c r="H49" s="86" t="s">
        <v>160</v>
      </c>
      <c r="I49" s="150" t="s">
        <v>161</v>
      </c>
      <c r="J49" s="72" t="s">
        <v>157</v>
      </c>
      <c r="K49" s="130"/>
      <c r="L49" s="130"/>
      <c r="M49" s="130"/>
      <c r="N49" s="130"/>
      <c r="O49" s="130"/>
      <c r="P49" s="132">
        <f t="shared" si="16"/>
        <v>0</v>
      </c>
    </row>
    <row r="50" spans="8:16" ht="15.75" customHeight="1" x14ac:dyDescent="0.2">
      <c r="H50" s="86" t="s">
        <v>162</v>
      </c>
      <c r="I50" s="150" t="s">
        <v>163</v>
      </c>
      <c r="J50" s="72" t="s">
        <v>157</v>
      </c>
      <c r="K50" s="130"/>
      <c r="L50" s="130"/>
      <c r="M50" s="130"/>
      <c r="N50" s="130"/>
      <c r="O50" s="130"/>
      <c r="P50" s="132">
        <f t="shared" si="16"/>
        <v>0</v>
      </c>
    </row>
    <row r="51" spans="8:16" ht="15.75" customHeight="1" x14ac:dyDescent="0.2">
      <c r="H51" s="71" t="s">
        <v>164</v>
      </c>
      <c r="I51" s="151" t="s">
        <v>165</v>
      </c>
      <c r="J51" s="72" t="s">
        <v>157</v>
      </c>
      <c r="K51" s="130"/>
      <c r="L51" s="130"/>
      <c r="M51" s="130"/>
      <c r="N51" s="130"/>
      <c r="O51" s="130"/>
      <c r="P51" s="132">
        <f t="shared" si="16"/>
        <v>0</v>
      </c>
    </row>
    <row r="52" spans="8:16" ht="15.75" customHeight="1" x14ac:dyDescent="0.2">
      <c r="H52" s="71" t="s">
        <v>166</v>
      </c>
      <c r="I52" s="151" t="s">
        <v>167</v>
      </c>
      <c r="J52" s="72" t="s">
        <v>157</v>
      </c>
      <c r="K52" s="130"/>
      <c r="L52" s="130"/>
      <c r="M52" s="130"/>
      <c r="N52" s="130"/>
      <c r="O52" s="130"/>
      <c r="P52" s="132">
        <f t="shared" si="16"/>
        <v>0</v>
      </c>
    </row>
    <row r="53" spans="8:16" ht="15.75" customHeight="1" x14ac:dyDescent="0.2">
      <c r="H53" s="71" t="s">
        <v>168</v>
      </c>
      <c r="I53" s="89" t="s">
        <v>169</v>
      </c>
      <c r="J53" s="72" t="s">
        <v>157</v>
      </c>
      <c r="K53" s="130"/>
      <c r="L53" s="130"/>
      <c r="M53" s="130"/>
      <c r="N53" s="130"/>
      <c r="O53" s="130"/>
      <c r="P53" s="132">
        <f t="shared" si="16"/>
        <v>0</v>
      </c>
    </row>
    <row r="54" spans="8:16" ht="15.75" customHeight="1" x14ac:dyDescent="0.2">
      <c r="H54" s="73" t="s">
        <v>170</v>
      </c>
      <c r="I54" s="88" t="s">
        <v>171</v>
      </c>
      <c r="J54" s="74" t="s">
        <v>157</v>
      </c>
      <c r="K54" s="130"/>
      <c r="L54" s="130"/>
      <c r="M54" s="130"/>
      <c r="N54" s="130"/>
      <c r="O54" s="130"/>
      <c r="P54" s="135">
        <f t="shared" si="16"/>
        <v>0</v>
      </c>
    </row>
    <row r="55" spans="8:16" ht="15.75" customHeight="1" x14ac:dyDescent="0.2">
      <c r="H55" s="73" t="s">
        <v>172</v>
      </c>
      <c r="I55" s="88" t="s">
        <v>173</v>
      </c>
      <c r="J55" s="74" t="s">
        <v>157</v>
      </c>
      <c r="K55" s="130"/>
      <c r="L55" s="130"/>
      <c r="M55" s="130"/>
      <c r="N55" s="130"/>
      <c r="O55" s="130"/>
      <c r="P55" s="135">
        <f t="shared" si="16"/>
        <v>0</v>
      </c>
    </row>
    <row r="56" spans="8:16" ht="15.75" customHeight="1" x14ac:dyDescent="0.2">
      <c r="H56" s="73" t="s">
        <v>174</v>
      </c>
      <c r="I56" s="88" t="s">
        <v>175</v>
      </c>
      <c r="J56" s="74" t="s">
        <v>157</v>
      </c>
      <c r="K56" s="130"/>
      <c r="L56" s="130"/>
      <c r="M56" s="130"/>
      <c r="N56" s="130"/>
      <c r="O56" s="130"/>
      <c r="P56" s="135">
        <f t="shared" si="16"/>
        <v>0</v>
      </c>
    </row>
    <row r="57" spans="8:16" ht="15.75" customHeight="1" x14ac:dyDescent="0.2">
      <c r="H57" s="73" t="str">
        <f>'Facilities (if req''d)'!A18</f>
        <v>Glassblowing</v>
      </c>
      <c r="I57" s="88" t="s">
        <v>176</v>
      </c>
      <c r="J57" s="74" t="s">
        <v>177</v>
      </c>
      <c r="K57" s="130"/>
      <c r="L57" s="130"/>
      <c r="M57" s="130"/>
      <c r="N57" s="130"/>
      <c r="O57" s="130"/>
      <c r="P57" s="135">
        <f t="shared" si="16"/>
        <v>0</v>
      </c>
    </row>
    <row r="58" spans="8:16" ht="15.75" customHeight="1" x14ac:dyDescent="0.2">
      <c r="H58" s="73" t="str">
        <f>'Facilities (if req''d)'!A19</f>
        <v>Mass Spectrometry</v>
      </c>
      <c r="I58" s="150" t="s">
        <v>178</v>
      </c>
      <c r="J58" s="74" t="s">
        <v>157</v>
      </c>
      <c r="K58" s="130"/>
      <c r="L58" s="130"/>
      <c r="M58" s="130"/>
      <c r="N58" s="130"/>
      <c r="O58" s="130"/>
      <c r="P58" s="135">
        <f t="shared" si="16"/>
        <v>0</v>
      </c>
    </row>
    <row r="59" spans="8:16" ht="15.75" customHeight="1" x14ac:dyDescent="0.2">
      <c r="H59" s="73" t="str">
        <f>'Facilities (if req''d)'!A20</f>
        <v>Micro Analysis</v>
      </c>
      <c r="I59" s="150" t="s">
        <v>178</v>
      </c>
      <c r="J59" s="74" t="s">
        <v>157</v>
      </c>
      <c r="K59" s="130"/>
      <c r="L59" s="130"/>
      <c r="M59" s="130"/>
      <c r="N59" s="130"/>
      <c r="O59" s="130"/>
      <c r="P59" s="135">
        <f t="shared" si="16"/>
        <v>0</v>
      </c>
    </row>
    <row r="60" spans="8:16" ht="15.75" customHeight="1" x14ac:dyDescent="0.2">
      <c r="H60" s="73" t="str">
        <f>'Facilities (if req''d)'!A21</f>
        <v>Nuclear Magnetic Resonance Spectroscopy</v>
      </c>
      <c r="I60" s="88" t="s">
        <v>179</v>
      </c>
      <c r="J60" s="74" t="s">
        <v>157</v>
      </c>
      <c r="K60" s="130"/>
      <c r="L60" s="130"/>
      <c r="M60" s="130"/>
      <c r="N60" s="130"/>
      <c r="O60" s="130"/>
      <c r="P60" s="135">
        <f t="shared" si="16"/>
        <v>0</v>
      </c>
    </row>
    <row r="61" spans="8:16" ht="15.75" customHeight="1" x14ac:dyDescent="0.2">
      <c r="H61" s="73" t="str">
        <f>'Facilities (if req''d)'!A22</f>
        <v>Raman Spectroscopy</v>
      </c>
      <c r="I61" s="88" t="s">
        <v>180</v>
      </c>
      <c r="J61" s="74" t="s">
        <v>157</v>
      </c>
      <c r="K61" s="130"/>
      <c r="L61" s="130"/>
      <c r="M61" s="130"/>
      <c r="N61" s="130"/>
      <c r="O61" s="130"/>
      <c r="P61" s="135">
        <f t="shared" si="16"/>
        <v>0</v>
      </c>
    </row>
    <row r="62" spans="8:16" ht="15.75" customHeight="1" x14ac:dyDescent="0.2">
      <c r="H62" s="73" t="str">
        <f>'Facilities (if req''d)'!A23</f>
        <v>Scanning Electron Microscope</v>
      </c>
      <c r="I62" s="88" t="s">
        <v>181</v>
      </c>
      <c r="J62" s="74" t="s">
        <v>157</v>
      </c>
      <c r="K62" s="130"/>
      <c r="L62" s="130"/>
      <c r="M62" s="130"/>
      <c r="N62" s="130"/>
      <c r="O62" s="130"/>
      <c r="P62" s="135">
        <f t="shared" si="16"/>
        <v>0</v>
      </c>
    </row>
    <row r="63" spans="8:16" ht="15.75" customHeight="1" x14ac:dyDescent="0.2">
      <c r="H63" s="73" t="str">
        <f>'Facilities (if req''d)'!A24</f>
        <v>Xray Diffraction</v>
      </c>
      <c r="I63" s="88" t="s">
        <v>173</v>
      </c>
      <c r="J63" s="74" t="s">
        <v>157</v>
      </c>
      <c r="K63" s="130"/>
      <c r="L63" s="130"/>
      <c r="M63" s="130"/>
      <c r="N63" s="130"/>
      <c r="O63" s="130"/>
      <c r="P63" s="135">
        <f t="shared" si="16"/>
        <v>0</v>
      </c>
    </row>
    <row r="64" spans="8:16" ht="15.75" customHeight="1" x14ac:dyDescent="0.2">
      <c r="H64" s="73" t="str">
        <f>'Facilities (if req''d)'!A25</f>
        <v>Crystallography</v>
      </c>
      <c r="I64" s="88" t="s">
        <v>173</v>
      </c>
      <c r="J64" s="74" t="s">
        <v>157</v>
      </c>
      <c r="K64" s="130"/>
      <c r="L64" s="130"/>
      <c r="M64" s="130"/>
      <c r="N64" s="130"/>
      <c r="O64" s="130"/>
      <c r="P64" s="135">
        <f t="shared" si="16"/>
        <v>0</v>
      </c>
    </row>
    <row r="65" spans="8:16" ht="15.75" customHeight="1" x14ac:dyDescent="0.2">
      <c r="H65" s="73" t="str">
        <f>'Facilities (if req''d)'!A26</f>
        <v xml:space="preserve">XPS (X-ray photoelectron spectroscopy) </v>
      </c>
      <c r="I65" s="88" t="s">
        <v>173</v>
      </c>
      <c r="J65" s="74" t="s">
        <v>157</v>
      </c>
      <c r="K65" s="130"/>
      <c r="L65" s="130"/>
      <c r="M65" s="130"/>
      <c r="N65" s="130"/>
      <c r="O65" s="130"/>
      <c r="P65" s="135">
        <f t="shared" si="16"/>
        <v>0</v>
      </c>
    </row>
    <row r="66" spans="8:16" ht="15.75" customHeight="1" x14ac:dyDescent="0.2">
      <c r="H66" s="73" t="str">
        <f>'Facilities (if req''d)'!A27</f>
        <v xml:space="preserve">microCT (X-ray computed tomography) </v>
      </c>
      <c r="I66" s="150" t="s">
        <v>182</v>
      </c>
      <c r="J66" s="74" t="s">
        <v>157</v>
      </c>
      <c r="K66" s="130"/>
      <c r="L66" s="130"/>
      <c r="M66" s="130"/>
      <c r="N66" s="130"/>
      <c r="O66" s="130"/>
      <c r="P66" s="135">
        <f t="shared" si="16"/>
        <v>0</v>
      </c>
    </row>
    <row r="67" spans="8:16" ht="15.75" customHeight="1" x14ac:dyDescent="0.2">
      <c r="H67" s="73" t="str">
        <f>'Facilities (if req''d)'!A28</f>
        <v>Thermal Analysis</v>
      </c>
      <c r="I67" s="88" t="s">
        <v>180</v>
      </c>
      <c r="J67" s="74" t="s">
        <v>157</v>
      </c>
      <c r="K67" s="130"/>
      <c r="L67" s="130"/>
      <c r="M67" s="130"/>
      <c r="N67" s="130"/>
      <c r="O67" s="130"/>
      <c r="P67" s="135">
        <f t="shared" si="16"/>
        <v>0</v>
      </c>
    </row>
    <row r="68" spans="8:16" ht="15.75" customHeight="1" x14ac:dyDescent="0.2">
      <c r="H68" s="73" t="str">
        <f>'Facilities (if req''d)'!A29</f>
        <v xml:space="preserve">Solvent Purification </v>
      </c>
      <c r="I68" s="88" t="s">
        <v>183</v>
      </c>
      <c r="J68" s="74" t="s">
        <v>157</v>
      </c>
      <c r="K68" s="130"/>
      <c r="L68" s="130"/>
      <c r="M68" s="130"/>
      <c r="N68" s="130"/>
      <c r="O68" s="130"/>
      <c r="P68" s="135">
        <f t="shared" si="16"/>
        <v>0</v>
      </c>
    </row>
    <row r="69" spans="8:16" ht="15.75" customHeight="1" x14ac:dyDescent="0.2">
      <c r="H69" s="73" t="str">
        <f>'Facilities (if req''d)'!A30</f>
        <v>BET Brunauer–Emmett–Teller</v>
      </c>
      <c r="I69" s="88" t="s">
        <v>184</v>
      </c>
      <c r="J69" s="74" t="s">
        <v>157</v>
      </c>
      <c r="K69" s="130"/>
      <c r="L69" s="130"/>
      <c r="M69" s="130"/>
      <c r="N69" s="130"/>
      <c r="O69" s="130"/>
      <c r="P69" s="135">
        <f t="shared" si="16"/>
        <v>0</v>
      </c>
    </row>
    <row r="70" spans="8:16" ht="15.75" customHeight="1" x14ac:dyDescent="0.2">
      <c r="H70" s="73" t="str">
        <f>'Facilities (if req''d)'!A31</f>
        <v xml:space="preserve">CD spectrometer </v>
      </c>
      <c r="I70" s="88" t="s">
        <v>184</v>
      </c>
      <c r="J70" s="74" t="s">
        <v>157</v>
      </c>
      <c r="K70" s="130"/>
      <c r="L70" s="130"/>
      <c r="M70" s="130"/>
      <c r="N70" s="130"/>
      <c r="O70" s="130"/>
      <c r="P70" s="135">
        <f t="shared" si="16"/>
        <v>0</v>
      </c>
    </row>
    <row r="71" spans="8:16" ht="15.75" customHeight="1" x14ac:dyDescent="0.2">
      <c r="H71" s="73" t="str">
        <f>'Facilities (if req''d)'!A32</f>
        <v>ICP-OES (Molema Building)</v>
      </c>
      <c r="I71" s="88" t="s">
        <v>184</v>
      </c>
      <c r="J71" s="74" t="s">
        <v>157</v>
      </c>
      <c r="K71" s="130"/>
      <c r="L71" s="130"/>
      <c r="M71" s="130"/>
      <c r="N71" s="130"/>
      <c r="O71" s="130"/>
      <c r="P71" s="135">
        <f t="shared" si="16"/>
        <v>0</v>
      </c>
    </row>
    <row r="72" spans="8:16" ht="15.75" customHeight="1" x14ac:dyDescent="0.2">
      <c r="H72" s="73" t="str">
        <f>'Facilities (if req''d)'!A33</f>
        <v>SQUID</v>
      </c>
      <c r="I72" s="88" t="s">
        <v>181</v>
      </c>
      <c r="J72" s="74" t="s">
        <v>157</v>
      </c>
      <c r="K72" s="130"/>
      <c r="L72" s="130"/>
      <c r="M72" s="130"/>
      <c r="N72" s="130"/>
      <c r="O72" s="130"/>
      <c r="P72" s="135">
        <f t="shared" si="16"/>
        <v>0</v>
      </c>
    </row>
    <row r="73" spans="8:16" ht="15.75" customHeight="1" x14ac:dyDescent="0.2">
      <c r="H73" s="73" t="str">
        <f>'Facilities (if req''d)'!A34</f>
        <v>GEMS: Geoanalytical Electron Microscopy &amp; Spectroscopy Centre (Prev. ISAAC)</v>
      </c>
      <c r="I73" s="88" t="s">
        <v>185</v>
      </c>
      <c r="J73" s="74" t="s">
        <v>157</v>
      </c>
      <c r="K73" s="130"/>
      <c r="L73" s="130"/>
      <c r="M73" s="130"/>
      <c r="N73" s="130"/>
      <c r="O73" s="130"/>
      <c r="P73" s="135">
        <f t="shared" si="16"/>
        <v>0</v>
      </c>
    </row>
    <row r="74" spans="8:16" ht="15.5" customHeight="1" x14ac:dyDescent="0.2">
      <c r="H74" s="111" t="s">
        <v>186</v>
      </c>
      <c r="I74" s="108"/>
      <c r="J74" s="74"/>
      <c r="K74" s="130"/>
      <c r="L74" s="130"/>
      <c r="M74" s="130"/>
      <c r="N74" s="130"/>
      <c r="O74" s="130"/>
      <c r="P74" s="135">
        <f t="shared" si="16"/>
        <v>0</v>
      </c>
    </row>
    <row r="75" spans="8:16" ht="15.75" customHeight="1" x14ac:dyDescent="0.2">
      <c r="H75" s="111" t="s">
        <v>186</v>
      </c>
      <c r="I75" s="108"/>
      <c r="J75" s="74"/>
      <c r="K75" s="130"/>
      <c r="L75" s="130"/>
      <c r="M75" s="130"/>
      <c r="N75" s="130"/>
      <c r="O75" s="130"/>
      <c r="P75" s="135">
        <f t="shared" si="16"/>
        <v>0</v>
      </c>
    </row>
    <row r="76" spans="8:16" ht="15.75" customHeight="1" x14ac:dyDescent="0.2">
      <c r="H76" s="111" t="s">
        <v>186</v>
      </c>
      <c r="I76" s="108"/>
      <c r="J76" s="74"/>
      <c r="K76" s="130"/>
      <c r="L76" s="130"/>
      <c r="M76" s="130"/>
      <c r="N76" s="130"/>
      <c r="O76" s="130"/>
      <c r="P76" s="135">
        <f t="shared" si="16"/>
        <v>0</v>
      </c>
    </row>
    <row r="77" spans="8:16" ht="15.75" customHeight="1" thickBot="1" x14ac:dyDescent="0.25">
      <c r="H77" s="111" t="s">
        <v>186</v>
      </c>
      <c r="I77" s="109"/>
      <c r="J77" s="74"/>
      <c r="K77" s="130"/>
      <c r="L77" s="130"/>
      <c r="M77" s="130"/>
      <c r="N77" s="130"/>
      <c r="O77" s="130"/>
      <c r="P77" s="135">
        <f t="shared" si="16"/>
        <v>0</v>
      </c>
    </row>
    <row r="78" spans="8:16" ht="15.75" customHeight="1" thickBot="1" x14ac:dyDescent="0.25">
      <c r="H78" s="76"/>
      <c r="I78" s="76"/>
      <c r="J78" s="77"/>
      <c r="K78" s="136">
        <f t="shared" ref="K78:P78" si="17">SUM(K47:K77)</f>
        <v>0</v>
      </c>
      <c r="L78" s="137">
        <f t="shared" si="17"/>
        <v>0</v>
      </c>
      <c r="M78" s="137">
        <f t="shared" si="17"/>
        <v>0</v>
      </c>
      <c r="N78" s="137">
        <f t="shared" si="17"/>
        <v>0</v>
      </c>
      <c r="O78" s="138">
        <f t="shared" si="17"/>
        <v>0</v>
      </c>
      <c r="P78" s="139">
        <f t="shared" si="17"/>
        <v>0</v>
      </c>
    </row>
    <row r="79" spans="8:16" ht="15.75" customHeight="1" thickBot="1" x14ac:dyDescent="0.25"/>
    <row r="80" spans="8:16" ht="15.75" customHeight="1" thickBot="1" x14ac:dyDescent="0.25">
      <c r="H80" s="382" t="s">
        <v>187</v>
      </c>
      <c r="I80" s="383"/>
      <c r="J80" s="383"/>
      <c r="K80" s="383"/>
      <c r="L80" s="383"/>
      <c r="M80" s="383"/>
      <c r="N80" s="383"/>
      <c r="O80" s="383"/>
      <c r="P80" s="384"/>
    </row>
    <row r="81" spans="8:18" ht="15.75" customHeight="1" thickBot="1" x14ac:dyDescent="0.25">
      <c r="H81" s="122"/>
      <c r="I81" s="23" t="s">
        <v>130</v>
      </c>
      <c r="J81" s="66" t="s">
        <v>131</v>
      </c>
      <c r="K81" s="81" t="s">
        <v>132</v>
      </c>
      <c r="L81" s="81" t="s">
        <v>133</v>
      </c>
      <c r="M81" s="81" t="s">
        <v>134</v>
      </c>
      <c r="N81" s="81" t="s">
        <v>135</v>
      </c>
      <c r="O81" s="21" t="s">
        <v>136</v>
      </c>
      <c r="P81" s="21" t="s">
        <v>137</v>
      </c>
      <c r="R81" s="158" t="s">
        <v>137</v>
      </c>
    </row>
    <row r="82" spans="8:18" ht="15.75" customHeight="1" x14ac:dyDescent="0.2">
      <c r="H82" s="90" t="s">
        <v>188</v>
      </c>
      <c r="I82" s="121"/>
      <c r="J82" s="91" t="s">
        <v>139</v>
      </c>
      <c r="K82" s="130"/>
      <c r="L82" s="130"/>
      <c r="M82" s="130"/>
      <c r="N82" s="130"/>
      <c r="O82" s="130"/>
      <c r="P82" s="140">
        <f t="shared" ref="P82:P83" si="18">SUM(K82:O82)</f>
        <v>0</v>
      </c>
      <c r="R82" s="159">
        <f t="shared" ref="R82:R83" si="19">P82/1.2</f>
        <v>0</v>
      </c>
    </row>
    <row r="83" spans="8:18" ht="15.75" customHeight="1" thickBot="1" x14ac:dyDescent="0.25">
      <c r="H83" s="92" t="s">
        <v>189</v>
      </c>
      <c r="I83" s="109"/>
      <c r="J83" s="93" t="s">
        <v>139</v>
      </c>
      <c r="K83" s="130"/>
      <c r="L83" s="130"/>
      <c r="M83" s="130"/>
      <c r="N83" s="130"/>
      <c r="O83" s="130"/>
      <c r="P83" s="142">
        <f t="shared" si="18"/>
        <v>0</v>
      </c>
      <c r="R83" s="161">
        <f t="shared" si="19"/>
        <v>0</v>
      </c>
    </row>
    <row r="84" spans="8:18" ht="15.75" customHeight="1" thickBot="1" x14ac:dyDescent="0.25">
      <c r="H84" s="76"/>
      <c r="I84" s="76"/>
      <c r="J84" s="77"/>
      <c r="K84" s="136">
        <f>SUM(K82:K83)</f>
        <v>0</v>
      </c>
      <c r="L84" s="137">
        <v>0</v>
      </c>
      <c r="M84" s="137">
        <v>0</v>
      </c>
      <c r="N84" s="137">
        <v>0</v>
      </c>
      <c r="O84" s="138">
        <v>0</v>
      </c>
      <c r="P84" s="139">
        <v>0</v>
      </c>
      <c r="R84" s="264">
        <v>0</v>
      </c>
    </row>
    <row r="85" spans="8:18" ht="15.75" customHeight="1" thickBot="1" x14ac:dyDescent="0.25"/>
    <row r="86" spans="8:18" ht="15.75" customHeight="1" thickBot="1" x14ac:dyDescent="0.25">
      <c r="H86" s="382" t="s">
        <v>190</v>
      </c>
      <c r="I86" s="383"/>
      <c r="J86" s="383"/>
      <c r="K86" s="383"/>
      <c r="L86" s="383"/>
      <c r="M86" s="383"/>
      <c r="N86" s="383"/>
      <c r="O86" s="383"/>
      <c r="P86" s="383"/>
      <c r="Q86" s="11"/>
      <c r="R86" s="11"/>
    </row>
    <row r="87" spans="8:18" ht="15.75" customHeight="1" thickBot="1" x14ac:dyDescent="0.25">
      <c r="H87" s="259" t="s">
        <v>191</v>
      </c>
      <c r="I87" s="260"/>
      <c r="J87" s="66" t="s">
        <v>131</v>
      </c>
      <c r="K87" s="81" t="s">
        <v>132</v>
      </c>
      <c r="L87" s="81" t="s">
        <v>133</v>
      </c>
      <c r="M87" s="81" t="s">
        <v>134</v>
      </c>
      <c r="N87" s="81" t="s">
        <v>135</v>
      </c>
      <c r="O87" s="21" t="s">
        <v>136</v>
      </c>
      <c r="P87" s="252" t="s">
        <v>137</v>
      </c>
    </row>
    <row r="88" spans="8:18" ht="15.75" customHeight="1" x14ac:dyDescent="0.2">
      <c r="H88" s="71" t="s">
        <v>192</v>
      </c>
      <c r="I88" s="380" t="s">
        <v>193</v>
      </c>
      <c r="J88" s="94" t="s">
        <v>194</v>
      </c>
      <c r="K88" s="143">
        <f>'Studentship (if req''d)'!D24</f>
        <v>0</v>
      </c>
      <c r="L88" s="144">
        <f>'Studentship (if req''d)'!D25</f>
        <v>0</v>
      </c>
      <c r="M88" s="144">
        <f>'Studentship (if req''d)'!D26</f>
        <v>0</v>
      </c>
      <c r="N88" s="144">
        <f>'Studentship (if req''d)'!D27</f>
        <v>0</v>
      </c>
      <c r="O88" s="145"/>
      <c r="P88" s="261">
        <f>SUM(K88:O88)</f>
        <v>0</v>
      </c>
    </row>
    <row r="89" spans="8:18" ht="15.75" customHeight="1" thickBot="1" x14ac:dyDescent="0.25">
      <c r="H89" s="95" t="s">
        <v>195</v>
      </c>
      <c r="I89" s="381"/>
      <c r="J89" s="96" t="s">
        <v>194</v>
      </c>
      <c r="K89" s="146">
        <f>'Studentship (if req''d)'!C24</f>
        <v>0</v>
      </c>
      <c r="L89" s="147">
        <f>'Studentship (if req''d)'!C25</f>
        <v>0</v>
      </c>
      <c r="M89" s="147">
        <f>'Studentship (if req''d)'!C26</f>
        <v>0</v>
      </c>
      <c r="N89" s="147">
        <f>'Studentship (if req''d)'!C27</f>
        <v>0</v>
      </c>
      <c r="O89" s="147"/>
      <c r="P89" s="262">
        <f t="shared" ref="P89" si="20">SUM(K89:O89)</f>
        <v>0</v>
      </c>
    </row>
    <row r="90" spans="8:18" ht="15.75" customHeight="1" thickBot="1" x14ac:dyDescent="0.25">
      <c r="H90" s="97"/>
      <c r="I90" s="97"/>
      <c r="J90" s="98"/>
      <c r="K90" s="136">
        <f t="shared" ref="K90:P90" si="21">SUM(K83:K89)</f>
        <v>0</v>
      </c>
      <c r="L90" s="137">
        <f t="shared" si="21"/>
        <v>0</v>
      </c>
      <c r="M90" s="137">
        <f t="shared" si="21"/>
        <v>0</v>
      </c>
      <c r="N90" s="137">
        <f t="shared" si="21"/>
        <v>0</v>
      </c>
      <c r="O90" s="138">
        <f t="shared" si="21"/>
        <v>0</v>
      </c>
      <c r="P90" s="263">
        <f t="shared" si="21"/>
        <v>0</v>
      </c>
    </row>
    <row r="91" spans="8:18" ht="15.75" customHeight="1" thickBot="1" x14ac:dyDescent="0.25"/>
    <row r="92" spans="8:18" ht="15.75" customHeight="1" thickBot="1" x14ac:dyDescent="0.3">
      <c r="H92" s="118" t="s">
        <v>196</v>
      </c>
      <c r="K92" s="136">
        <f t="shared" ref="K92:P92" si="22">K12+K26+K43+K78+K84+K90</f>
        <v>0</v>
      </c>
      <c r="L92" s="137">
        <f t="shared" si="22"/>
        <v>0</v>
      </c>
      <c r="M92" s="137">
        <f t="shared" si="22"/>
        <v>0</v>
      </c>
      <c r="N92" s="137">
        <f t="shared" si="22"/>
        <v>0</v>
      </c>
      <c r="O92" s="138">
        <f t="shared" si="22"/>
        <v>0</v>
      </c>
      <c r="P92" s="139">
        <f t="shared" si="22"/>
        <v>0</v>
      </c>
    </row>
  </sheetData>
  <mergeCells count="27">
    <mergeCell ref="B2:F2"/>
    <mergeCell ref="H29:P32"/>
    <mergeCell ref="H2:P2"/>
    <mergeCell ref="H4:P4"/>
    <mergeCell ref="H14:P14"/>
    <mergeCell ref="B14:F14"/>
    <mergeCell ref="B22:F22"/>
    <mergeCell ref="H21:I21"/>
    <mergeCell ref="H20:I20"/>
    <mergeCell ref="H28:P28"/>
    <mergeCell ref="H15:I15"/>
    <mergeCell ref="H16:I16"/>
    <mergeCell ref="H17:I17"/>
    <mergeCell ref="H18:I18"/>
    <mergeCell ref="H19:I19"/>
    <mergeCell ref="H22:I22"/>
    <mergeCell ref="B4:F4"/>
    <mergeCell ref="H23:I23"/>
    <mergeCell ref="H24:I24"/>
    <mergeCell ref="H25:I25"/>
    <mergeCell ref="H33:P33"/>
    <mergeCell ref="I88:I89"/>
    <mergeCell ref="H45:P45"/>
    <mergeCell ref="H80:P80"/>
    <mergeCell ref="H86:P86"/>
    <mergeCell ref="B30:F30"/>
    <mergeCell ref="B41:F42"/>
  </mergeCells>
  <conditionalFormatting sqref="P35:P42">
    <cfRule type="cellIs" dxfId="26" priority="8" operator="greaterThan">
      <formula>49999.99</formula>
    </cfRule>
  </conditionalFormatting>
  <conditionalFormatting sqref="R35:R42">
    <cfRule type="cellIs" dxfId="25" priority="1" operator="greaterThan">
      <formula>49999.99</formula>
    </cfRule>
  </conditionalFormatting>
  <hyperlinks>
    <hyperlink ref="I47" r:id="rId1" xr:uid="{00000000-0004-0000-0300-000000000000}"/>
    <hyperlink ref="I48" r:id="rId2" xr:uid="{00000000-0004-0000-0300-000001000000}"/>
    <hyperlink ref="I53" r:id="rId3" xr:uid="{00000000-0004-0000-0300-000002000000}"/>
    <hyperlink ref="I54" r:id="rId4" xr:uid="{00000000-0004-0000-0300-000003000000}"/>
    <hyperlink ref="I51" r:id="rId5" xr:uid="{0A8B0E6E-5496-4D4C-866F-6521366C88A7}"/>
    <hyperlink ref="H33" r:id="rId6" xr:uid="{DA52ABA0-883C-42E0-8317-9DDEB1FA1E3F}"/>
    <hyperlink ref="I49" r:id="rId7" xr:uid="{FEB6652E-F540-4517-9014-34F406C9A6C6}"/>
    <hyperlink ref="I50" r:id="rId8" xr:uid="{7DCF25CD-A27D-4C72-B1DA-D127B2577652}"/>
    <hyperlink ref="I52" r:id="rId9" xr:uid="{1BDE79B4-5D96-4502-B220-19BA166E9BD6}"/>
    <hyperlink ref="I55" r:id="rId10" xr:uid="{56215C46-2F53-47A9-A4B9-2CE33B81E2F7}"/>
    <hyperlink ref="I56" r:id="rId11" xr:uid="{ED721670-8F97-4F55-B526-6D73CF3D3510}"/>
    <hyperlink ref="I73" r:id="rId12" xr:uid="{5431A983-FAF4-4280-B514-B6402838BFF1}"/>
    <hyperlink ref="I57" r:id="rId13" xr:uid="{0C78BB2C-894C-4C22-BF82-54C8BCA3A693}"/>
    <hyperlink ref="I60" r:id="rId14" xr:uid="{EE4533D8-2FBD-4166-8136-1FCB5483A208}"/>
    <hyperlink ref="I61" r:id="rId15" xr:uid="{D4CFAFAB-43CD-46F4-A9A4-FBFE0B3F44C0}"/>
    <hyperlink ref="I62" r:id="rId16" xr:uid="{5552357E-8BF4-457B-9131-5CB1BEAC673F}"/>
    <hyperlink ref="I63:I64" r:id="rId17" display="Contact Claire Wilson" xr:uid="{D7E27F5E-8D3D-40B4-903F-C7C9EBE2ED2A}"/>
    <hyperlink ref="I63" r:id="rId18" xr:uid="{23E8E59B-B01D-419A-8EF2-22E58DA68248}"/>
    <hyperlink ref="I64" r:id="rId19" xr:uid="{2481F939-54E9-4A52-8538-9DE45471A4AA}"/>
    <hyperlink ref="I67" r:id="rId20" xr:uid="{E76FDBF1-BDBB-4B8A-AC2B-CDF90753D0A0}"/>
    <hyperlink ref="I68" r:id="rId21" xr:uid="{60F882F6-9245-419B-B6A8-D04DE7788742}"/>
    <hyperlink ref="I69" r:id="rId22" xr:uid="{89C62853-5189-4913-A1F9-3661F0FB150A}"/>
    <hyperlink ref="I70:I71" r:id="rId23" display="Contact Chris Kelly" xr:uid="{EC0ED9B3-4326-474A-A1D2-78692DCF9D8C}"/>
    <hyperlink ref="I70" r:id="rId24" xr:uid="{8457B05C-53D4-4386-96A6-8E3DAFD4B2F2}"/>
    <hyperlink ref="I71" r:id="rId25" xr:uid="{B5EAFC89-EC14-49D7-84C0-84445632766C}"/>
    <hyperlink ref="I72" r:id="rId26" xr:uid="{3A2A4208-B8E0-432D-B3D1-617D6B3B0611}"/>
    <hyperlink ref="I59" r:id="rId27" xr:uid="{A64C9F7C-5F58-4C0A-8C54-4179FD04D9D7}"/>
    <hyperlink ref="I66" r:id="rId28" xr:uid="{5307317B-7AE8-4863-BEA5-6ED51ABDA867}"/>
    <hyperlink ref="I58" r:id="rId29" xr:uid="{DD3A53B8-85D5-483A-8B82-3334BD20EE72}"/>
  </hyperlinks>
  <pageMargins left="0.19685039370078741" right="0.19685039370078741" top="0.19685039370078741" bottom="0.19685039370078741" header="0.19685039370078741" footer="0.19685039370078741"/>
  <pageSetup paperSize="9" scale="41" orientation="landscape" r:id="rId30"/>
  <headerFooter>
    <oddFooter xml:space="preserve">&amp;LAuthor: Andrew Wilson (CoSE)
Date Issued: 13/11/19&amp;CFM - 010 - Project Costing Request Form – CoSE&amp;RVersion: 01
Review Date: 12/11/20
</oddFooter>
  </headerFooter>
  <extLst>
    <ext xmlns:x14="http://schemas.microsoft.com/office/spreadsheetml/2009/9/main" uri="{78C0D931-6437-407d-A8EE-F0AAD7539E65}">
      <x14:conditionalFormattings>
        <x14:conditionalFormatting xmlns:xm="http://schemas.microsoft.com/office/excel/2006/main">
          <x14:cfRule type="expression" priority="4" id="{10B38A61-5BCE-45A3-96A6-880BCF71396C}">
            <xm:f>'Application Information'!$B$26:$C$26=0</xm:f>
            <x14:dxf>
              <font>
                <color theme="0"/>
              </font>
            </x14:dxf>
          </x14:cfRule>
          <xm:sqref>C6</xm:sqref>
        </x14:conditionalFormatting>
        <x14:conditionalFormatting xmlns:xm="http://schemas.microsoft.com/office/excel/2006/main">
          <x14:cfRule type="expression" priority="3" id="{4F296166-C5CF-4C3E-A0CF-59DF7ED0A6CB}">
            <xm:f>'Application Information'!$C$20=0</xm:f>
            <x14:dxf>
              <font>
                <color theme="0"/>
              </font>
            </x14:dxf>
          </x14:cfRule>
          <xm:sqref>D6</xm:sqref>
        </x14:conditionalFormatting>
        <x14:conditionalFormatting xmlns:xm="http://schemas.microsoft.com/office/excel/2006/main">
          <x14:cfRule type="expression" priority="2" id="{1EE9A942-8094-4C0D-96F5-E2DF793FB2D8}">
            <xm:f>'Application Information'!$C$22=0</xm:f>
            <x14:dxf>
              <font>
                <color theme="0"/>
              </font>
            </x14:dxf>
          </x14:cfRule>
          <xm:sqref>E6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122EB465-FA56-4E07-B3EC-4177257DE343}">
          <x14:formula1>
            <xm:f>'Data Validation - HIDE'!$P$3:$P$6</xm:f>
          </x14:formula1>
          <xm:sqref>F5 F31 F23 F15</xm:sqref>
        </x14:dataValidation>
        <x14:dataValidation type="list" allowBlank="1" showInputMessage="1" showErrorMessage="1" xr:uid="{3416C4ED-DFCE-4523-A86F-9E5437668058}">
          <x14:formula1>
            <xm:f>'Data Validation - HIDE'!$R$3:$R$5</xm:f>
          </x14:formula1>
          <xm:sqref>H6:H11</xm:sqref>
        </x14:dataValidation>
        <x14:dataValidation type="list" allowBlank="1" showInputMessage="1" showErrorMessage="1" xr:uid="{0D36DCD8-2683-4270-AB74-AB49CDDA3A99}">
          <x14:formula1>
            <xm:f>'Data Validation - HIDE'!$AB$3:$AB$5</xm:f>
          </x14:formula1>
          <xm:sqref>J74</xm:sqref>
        </x14:dataValidation>
        <x14:dataValidation type="list" allowBlank="1" showInputMessage="1" showErrorMessage="1" xr:uid="{78609843-6C10-4D53-A2C8-E583871AF7E6}">
          <x14:formula1>
            <xm:f>'Data Validation - HIDE'!$AD$3:$AD$200</xm:f>
          </x14:formula1>
          <xm:sqref>C24:C28 C32:C36 C16:C20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B0DD1-96F5-4BC7-AFCC-F7AA6AC10927}">
  <sheetPr>
    <tabColor theme="9" tint="0.59999389629810485"/>
    <pageSetUpPr fitToPage="1"/>
  </sheetPr>
  <dimension ref="A1:J37"/>
  <sheetViews>
    <sheetView tabSelected="1" zoomScale="108" zoomScaleNormal="80" workbookViewId="0">
      <selection activeCell="C7" sqref="C7:D7"/>
    </sheetView>
  </sheetViews>
  <sheetFormatPr baseColWidth="10" defaultColWidth="9.1640625" defaultRowHeight="15" x14ac:dyDescent="0.2"/>
  <cols>
    <col min="1" max="1" width="12.1640625" style="39" customWidth="1"/>
    <col min="2" max="2" width="23" style="39" customWidth="1"/>
    <col min="3" max="4" width="18.1640625" style="39" customWidth="1"/>
    <col min="5" max="5" width="12.83203125" style="39" customWidth="1"/>
    <col min="6" max="6" width="12.5" style="39" customWidth="1"/>
    <col min="7" max="9" width="10.83203125" style="39" customWidth="1"/>
    <col min="10" max="10" width="10.5" style="39" bestFit="1" customWidth="1"/>
    <col min="11" max="14" width="9.1640625" style="39"/>
    <col min="15" max="15" width="8.5" style="39" bestFit="1" customWidth="1"/>
    <col min="16" max="16384" width="9.1640625" style="39"/>
  </cols>
  <sheetData>
    <row r="1" spans="1:10" ht="17.25" customHeight="1" thickBot="1" x14ac:dyDescent="0.25"/>
    <row r="2" spans="1:10" ht="16" thickBot="1" x14ac:dyDescent="0.25">
      <c r="B2" s="322" t="s">
        <v>190</v>
      </c>
      <c r="C2" s="323"/>
      <c r="D2" s="323"/>
      <c r="E2" s="323"/>
      <c r="F2" s="323"/>
      <c r="G2" s="323"/>
      <c r="H2" s="323"/>
      <c r="I2" s="324"/>
    </row>
    <row r="3" spans="1:10" ht="16" thickBot="1" x14ac:dyDescent="0.25">
      <c r="F3" s="99"/>
    </row>
    <row r="4" spans="1:10" ht="15" customHeight="1" x14ac:dyDescent="0.2">
      <c r="B4" s="24" t="s">
        <v>197</v>
      </c>
      <c r="C4" s="432" t="s">
        <v>51</v>
      </c>
      <c r="D4" s="433"/>
      <c r="F4" s="424" t="s">
        <v>198</v>
      </c>
      <c r="G4" s="425"/>
      <c r="H4" s="425"/>
      <c r="I4" s="426"/>
    </row>
    <row r="5" spans="1:10" x14ac:dyDescent="0.2">
      <c r="B5" s="25" t="s">
        <v>60</v>
      </c>
      <c r="C5" s="434" t="s">
        <v>51</v>
      </c>
      <c r="D5" s="435"/>
      <c r="F5" s="427"/>
      <c r="G5" s="396"/>
      <c r="H5" s="396"/>
      <c r="I5" s="428"/>
    </row>
    <row r="6" spans="1:10" ht="16" thickBot="1" x14ac:dyDescent="0.25">
      <c r="B6" s="204" t="s">
        <v>199</v>
      </c>
      <c r="C6" s="436" t="s">
        <v>51</v>
      </c>
      <c r="D6" s="437"/>
      <c r="F6" s="429"/>
      <c r="G6" s="430"/>
      <c r="H6" s="430"/>
      <c r="I6" s="431"/>
    </row>
    <row r="7" spans="1:10" ht="16" thickBot="1" x14ac:dyDescent="0.25">
      <c r="B7" s="26" t="s">
        <v>200</v>
      </c>
      <c r="C7" s="441" t="s">
        <v>51</v>
      </c>
      <c r="D7" s="442"/>
      <c r="F7" s="197"/>
      <c r="G7" s="197"/>
      <c r="H7" s="197"/>
      <c r="I7" s="197"/>
    </row>
    <row r="8" spans="1:10" ht="16" thickBot="1" x14ac:dyDescent="0.25">
      <c r="B8" s="64"/>
      <c r="C8" s="64"/>
      <c r="D8" s="64"/>
      <c r="F8" s="421" t="s">
        <v>201</v>
      </c>
      <c r="G8" s="422"/>
      <c r="H8" s="422"/>
      <c r="I8" s="423"/>
    </row>
    <row r="9" spans="1:10" ht="45" customHeight="1" thickBot="1" x14ac:dyDescent="0.25">
      <c r="B9" s="438" t="s">
        <v>202</v>
      </c>
      <c r="C9" s="439"/>
      <c r="D9" s="440"/>
      <c r="F9" s="123" t="s">
        <v>203</v>
      </c>
      <c r="G9" s="124" t="s">
        <v>204</v>
      </c>
      <c r="H9" s="124" t="s">
        <v>205</v>
      </c>
      <c r="I9" s="125" t="s">
        <v>206</v>
      </c>
    </row>
    <row r="10" spans="1:10" ht="45" customHeight="1" thickBot="1" x14ac:dyDescent="0.25">
      <c r="A10" s="254" t="s">
        <v>207</v>
      </c>
      <c r="B10" s="401" t="s">
        <v>208</v>
      </c>
      <c r="C10" s="402"/>
      <c r="D10" s="403"/>
      <c r="F10" s="272" t="s">
        <v>209</v>
      </c>
      <c r="G10" s="274">
        <v>18622</v>
      </c>
      <c r="H10" s="274">
        <v>4712</v>
      </c>
      <c r="I10" s="272" t="s">
        <v>96</v>
      </c>
    </row>
    <row r="11" spans="1:10" ht="44.5" customHeight="1" thickBot="1" x14ac:dyDescent="0.25">
      <c r="A11" s="254" t="s">
        <v>210</v>
      </c>
      <c r="B11" s="401" t="s">
        <v>211</v>
      </c>
      <c r="C11" s="402"/>
      <c r="D11" s="403"/>
      <c r="F11" s="272" t="s">
        <v>212</v>
      </c>
      <c r="G11" s="275">
        <v>19237</v>
      </c>
      <c r="H11" s="275">
        <v>4786</v>
      </c>
      <c r="I11" s="273" t="s">
        <v>213</v>
      </c>
      <c r="J11" s="269"/>
    </row>
    <row r="12" spans="1:10" ht="15" customHeight="1" thickBot="1" x14ac:dyDescent="0.25">
      <c r="F12" s="272" t="s">
        <v>214</v>
      </c>
      <c r="G12" s="275">
        <v>19795</v>
      </c>
      <c r="H12" s="275">
        <v>4925</v>
      </c>
      <c r="I12" s="273" t="s">
        <v>213</v>
      </c>
      <c r="J12" s="269"/>
    </row>
    <row r="13" spans="1:10" ht="14.5" customHeight="1" thickBot="1" x14ac:dyDescent="0.25">
      <c r="C13" s="419" t="s">
        <v>215</v>
      </c>
      <c r="D13" s="420"/>
      <c r="F13" s="272" t="s">
        <v>216</v>
      </c>
      <c r="G13" s="275">
        <v>20369</v>
      </c>
      <c r="H13" s="275">
        <v>5068</v>
      </c>
      <c r="I13" s="273" t="s">
        <v>213</v>
      </c>
      <c r="J13" s="269"/>
    </row>
    <row r="14" spans="1:10" ht="17" thickBot="1" x14ac:dyDescent="0.25">
      <c r="C14" s="21" t="s">
        <v>204</v>
      </c>
      <c r="D14" s="21" t="s">
        <v>217</v>
      </c>
      <c r="F14" s="272" t="s">
        <v>218</v>
      </c>
      <c r="G14" s="275">
        <v>20960</v>
      </c>
      <c r="H14" s="275">
        <v>5214</v>
      </c>
      <c r="I14" s="273" t="s">
        <v>213</v>
      </c>
      <c r="J14" s="269"/>
    </row>
    <row r="15" spans="1:10" ht="16" x14ac:dyDescent="0.2">
      <c r="B15" s="24" t="s">
        <v>132</v>
      </c>
      <c r="C15" s="29">
        <f>IF($C$5="&gt; PLEASE SELECT &lt;",0,IF(C6=F14,G14,IF(C6=F13,G13,IF(C6=F12,G12,IF(C6=F11,G11,IF(C6=F10,G10,0))))))</f>
        <v>0</v>
      </c>
      <c r="D15" s="30">
        <f>IF($C$7="&gt; PLEASE SELECT &lt;",0,IF($C$5="&gt; PLEASE SELECT &lt;",0,IF(C7="Overseas",H20,IF(C6=F14,H14,IF(C6=F13,H13,IF(C6=F12,H12,IF(C6=F11,H11,IF(C6=F10,H10,0))))))))</f>
        <v>0</v>
      </c>
      <c r="F15" s="272" t="s">
        <v>219</v>
      </c>
      <c r="G15" s="275">
        <v>21568</v>
      </c>
      <c r="H15" s="275">
        <v>5365</v>
      </c>
      <c r="I15" s="273" t="s">
        <v>213</v>
      </c>
    </row>
    <row r="16" spans="1:10" ht="16" x14ac:dyDescent="0.2">
      <c r="B16" s="25" t="s">
        <v>133</v>
      </c>
      <c r="C16" s="31">
        <f>IF($C$5="&gt; PLEASE SELECT &lt;",0,IF(C6=F14,G15,IF(C6=F13,G14,IF(C6=F12,G13,IF(C6=F11,G12,IF(C6=F10,G11,0))))))</f>
        <v>0</v>
      </c>
      <c r="D16" s="32">
        <f>IF($C$7="&gt; PLEASE SELECT &lt;",0,IF($C$5="&gt; PLEASE SELECT &lt;",0,IF(C7="Overseas",H20,IF(C6=F14,H15,IF(C6=F13,H14,IF(C6=F12,H13,IF(C6=F11,H12,IF(C6=F10,H11,0))))))))</f>
        <v>0</v>
      </c>
      <c r="F16" s="272" t="s">
        <v>220</v>
      </c>
      <c r="G16" s="275">
        <v>22193</v>
      </c>
      <c r="H16" s="275">
        <v>5521</v>
      </c>
      <c r="I16" s="273" t="s">
        <v>213</v>
      </c>
    </row>
    <row r="17" spans="2:10" ht="16" x14ac:dyDescent="0.2">
      <c r="B17" s="25" t="s">
        <v>134</v>
      </c>
      <c r="C17" s="31">
        <f>IF($C$5="&gt; PLEASE SELECT &lt;",0,IF(C6=F14,G16,IF(C6=F13,G15,IF(C6=F12,G14,IF(C6=F11,G13,IF(C6=F10,G12,0))))))</f>
        <v>0</v>
      </c>
      <c r="D17" s="32">
        <f>IF($C$7="&gt; PLEASE SELECT &lt;",0,IF($C$5="&gt; PLEASE SELECT &lt;",0,IF(C7="Overseas",H20,IF(C6=F14,H16,IF(C6=F13,H15,IF(C6=F12,H14,IF(C6=F11,H13,IF(C6=F10,H12,0))))))))</f>
        <v>0</v>
      </c>
      <c r="F17" s="272" t="s">
        <v>221</v>
      </c>
      <c r="G17" s="275">
        <v>22837</v>
      </c>
      <c r="H17" s="275">
        <v>5681</v>
      </c>
      <c r="I17" s="273" t="s">
        <v>213</v>
      </c>
    </row>
    <row r="18" spans="2:10" ht="16" thickBot="1" x14ac:dyDescent="0.25">
      <c r="B18" s="26" t="s">
        <v>135</v>
      </c>
      <c r="C18" s="33">
        <f>IF(C17=0,0,IF($C$5="&gt; PLEASE SELECT &lt;",0,IF(C5=36,0,IF(C5=42,IF(C6=F14,G17/2,IF(C6=F13,G16/2,IF(C6=F12,G15/2,IF(C6=F11,G14/2,IF(C6=F10,G13/2))))),IF(C5=48,IF(C6=F14,G17,IF(C6=F13,G16,IF(C6=F12,G15,IF(C6=F11,G14,IF(C6=F10,G13))))),0)))))</f>
        <v>0</v>
      </c>
      <c r="D18" s="34">
        <f>IF(C7="&gt; PLEASE SELECT &lt;",0,IF(C7="overseas",0,IF(D17=0,0,IF($C$5="&gt; PLEASE SELECT &lt;",0,IF(C5=36,0,IF(C5=42,IF(C6=F14,H17/2,IF(C6=F13,H16/2,IF(C6=F12,H15/2,IF(C6=F11,H14/2,IF(C6=F10,H13/2))))),IF(C5=48,IF(C6=F14,H17,IF(C6=F13,H16,IF(C6=F12,H15,IF(C6=F11,H14,IF(C6=F10,H13))))),0)))))))</f>
        <v>0</v>
      </c>
    </row>
    <row r="19" spans="2:10" ht="16" thickBot="1" x14ac:dyDescent="0.25">
      <c r="F19" s="443" t="s">
        <v>222</v>
      </c>
      <c r="G19" s="444"/>
      <c r="H19" s="444"/>
      <c r="I19" s="445"/>
    </row>
    <row r="20" spans="2:10" ht="30.75" customHeight="1" thickBot="1" x14ac:dyDescent="0.25">
      <c r="B20" s="27" t="s">
        <v>223</v>
      </c>
      <c r="C20" s="35">
        <f>SUM(C15:C19)</f>
        <v>0</v>
      </c>
      <c r="D20" s="36">
        <f>SUM(D15:D19)</f>
        <v>0</v>
      </c>
      <c r="F20" s="123" t="s">
        <v>224</v>
      </c>
      <c r="G20" s="205"/>
      <c r="H20" s="28">
        <v>30240</v>
      </c>
      <c r="I20" s="206" t="s">
        <v>96</v>
      </c>
      <c r="J20" s="285" t="s">
        <v>225</v>
      </c>
    </row>
    <row r="21" spans="2:10" ht="16" thickBot="1" x14ac:dyDescent="0.25">
      <c r="H21" s="164"/>
    </row>
    <row r="22" spans="2:10" ht="16" thickBot="1" x14ac:dyDescent="0.25">
      <c r="C22" s="419" t="s">
        <v>226</v>
      </c>
      <c r="D22" s="420"/>
      <c r="F22" s="404" t="s">
        <v>227</v>
      </c>
      <c r="G22" s="405"/>
      <c r="H22" s="405"/>
      <c r="I22" s="406"/>
    </row>
    <row r="23" spans="2:10" ht="15" customHeight="1" thickBot="1" x14ac:dyDescent="0.25">
      <c r="C23" s="21" t="s">
        <v>204</v>
      </c>
      <c r="D23" s="21" t="s">
        <v>217</v>
      </c>
      <c r="F23" s="407"/>
      <c r="G23" s="408"/>
      <c r="H23" s="408"/>
      <c r="I23" s="409"/>
    </row>
    <row r="24" spans="2:10" x14ac:dyDescent="0.2">
      <c r="B24" s="24" t="s">
        <v>132</v>
      </c>
      <c r="C24" s="29">
        <f t="shared" ref="C24:C27" si="0">IF($C$4="&gt; PLEASE SELECT &lt;",0,C15*$C$4)</f>
        <v>0</v>
      </c>
      <c r="D24" s="30">
        <f>IF($C$4="&gt; PLEASE SELECT &lt;",0,D15*$C$4)</f>
        <v>0</v>
      </c>
      <c r="F24" s="407"/>
      <c r="G24" s="408"/>
      <c r="H24" s="408"/>
      <c r="I24" s="409"/>
    </row>
    <row r="25" spans="2:10" x14ac:dyDescent="0.2">
      <c r="B25" s="25" t="s">
        <v>133</v>
      </c>
      <c r="C25" s="31">
        <f t="shared" si="0"/>
        <v>0</v>
      </c>
      <c r="D25" s="32">
        <f>IF($C$4="&gt; PLEASE SELECT &lt;",0,D16*$C$4)</f>
        <v>0</v>
      </c>
      <c r="F25" s="410" t="s">
        <v>228</v>
      </c>
      <c r="G25" s="411"/>
      <c r="H25" s="411"/>
      <c r="I25" s="412"/>
    </row>
    <row r="26" spans="2:10" x14ac:dyDescent="0.2">
      <c r="B26" s="25" t="s">
        <v>134</v>
      </c>
      <c r="C26" s="31">
        <f t="shared" si="0"/>
        <v>0</v>
      </c>
      <c r="D26" s="32">
        <f>IF($C$4="&gt; PLEASE SELECT &lt;",0,D17*$C$4)</f>
        <v>0</v>
      </c>
      <c r="F26" s="413"/>
      <c r="G26" s="414"/>
      <c r="H26" s="414"/>
      <c r="I26" s="415"/>
    </row>
    <row r="27" spans="2:10" ht="16" thickBot="1" x14ac:dyDescent="0.25">
      <c r="B27" s="26" t="s">
        <v>135</v>
      </c>
      <c r="C27" s="33">
        <f t="shared" si="0"/>
        <v>0</v>
      </c>
      <c r="D27" s="34">
        <f>IF($C$4="&gt; PLEASE SELECT &lt;",0,D18*$C$4)</f>
        <v>0</v>
      </c>
      <c r="F27" s="416"/>
      <c r="G27" s="417"/>
      <c r="H27" s="417"/>
      <c r="I27" s="418"/>
    </row>
    <row r="28" spans="2:10" ht="16" thickBot="1" x14ac:dyDescent="0.25"/>
    <row r="29" spans="2:10" ht="16" thickBot="1" x14ac:dyDescent="0.25">
      <c r="B29" s="27" t="s">
        <v>226</v>
      </c>
      <c r="C29" s="35">
        <f>SUM(C24:C28)</f>
        <v>0</v>
      </c>
      <c r="D29" s="36">
        <f>SUM(D24:D28)</f>
        <v>0</v>
      </c>
    </row>
    <row r="31" spans="2:10" ht="14.5" customHeight="1" x14ac:dyDescent="0.2"/>
    <row r="32" spans="2:10" x14ac:dyDescent="0.2">
      <c r="B32" s="199"/>
      <c r="C32" s="39" t="s">
        <v>229</v>
      </c>
      <c r="D32" s="268">
        <f>SUM(C29+D29)</f>
        <v>0</v>
      </c>
    </row>
    <row r="33" ht="26" customHeight="1" x14ac:dyDescent="0.2"/>
    <row r="34" ht="15" customHeight="1" x14ac:dyDescent="0.2"/>
    <row r="35" ht="6" customHeight="1" x14ac:dyDescent="0.2"/>
    <row r="36" ht="25.5" customHeight="1" x14ac:dyDescent="0.2"/>
    <row r="37" ht="14.5" customHeight="1" x14ac:dyDescent="0.2"/>
  </sheetData>
  <mergeCells count="15">
    <mergeCell ref="B10:D10"/>
    <mergeCell ref="F22:I24"/>
    <mergeCell ref="F25:I27"/>
    <mergeCell ref="C13:D13"/>
    <mergeCell ref="B2:I2"/>
    <mergeCell ref="C22:D22"/>
    <mergeCell ref="F8:I8"/>
    <mergeCell ref="F4:I6"/>
    <mergeCell ref="C4:D4"/>
    <mergeCell ref="C5:D5"/>
    <mergeCell ref="C6:D6"/>
    <mergeCell ref="B9:D9"/>
    <mergeCell ref="B11:D11"/>
    <mergeCell ref="C7:D7"/>
    <mergeCell ref="F19:I19"/>
  </mergeCells>
  <hyperlinks>
    <hyperlink ref="J20" r:id="rId1" location="tuitionfees2023%2F24" xr:uid="{9038C2BB-DE3E-4836-8F50-F8B5290216E8}"/>
  </hyperlinks>
  <pageMargins left="0.19685039370078741" right="0.19685039370078741" top="0.19685039370078741" bottom="0.19685039370078741" header="0.19685039370078741" footer="0.19685039370078741"/>
  <pageSetup paperSize="9" orientation="landscape" r:id="rId2"/>
  <headerFooter>
    <oddFooter xml:space="preserve">&amp;LAuthor: Andrew Wilson (CoSE)
Date Issued: 13/11/19&amp;CFM - 010 - Project Costing Request Form – CoSE&amp;RVersion: 01
Review Date: 12/11/20
</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95C3CB53-2E69-4A7C-B7DE-CEFA090F2F32}">
          <x14:formula1>
            <xm:f>'Data Validation - HIDE'!$V$3:$V$6</xm:f>
          </x14:formula1>
          <xm:sqref>C5</xm:sqref>
        </x14:dataValidation>
        <x14:dataValidation type="list" allowBlank="1" showInputMessage="1" showErrorMessage="1" xr:uid="{BED29FBC-0613-4373-9EC2-08117CF1B298}">
          <x14:formula1>
            <xm:f>'Data Validation - HIDE'!$X$3:$X$10</xm:f>
          </x14:formula1>
          <xm:sqref>C6</xm:sqref>
        </x14:dataValidation>
        <x14:dataValidation type="list" allowBlank="1" showInputMessage="1" showErrorMessage="1" xr:uid="{5798B981-AB14-41F8-A835-B28CF2003399}">
          <x14:formula1>
            <xm:f>'Data Validation - HIDE'!$T$3:$T$14</xm:f>
          </x14:formula1>
          <xm:sqref>C4:C5</xm:sqref>
        </x14:dataValidation>
        <x14:dataValidation type="list" allowBlank="1" showInputMessage="1" showErrorMessage="1" xr:uid="{4BF146FD-EF2E-4D8C-9198-6A2FA5DACE78}">
          <x14:formula1>
            <xm:f>'Data Validation - HIDE'!$Z$3:$Z$5</xm:f>
          </x14:formula1>
          <xm:sqref>C7:D7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3233-D32F-4F42-A1F7-6B2634671839}">
  <sheetPr>
    <tabColor theme="9" tint="0.59999389629810485"/>
  </sheetPr>
  <dimension ref="A2:L44"/>
  <sheetViews>
    <sheetView topLeftCell="A4" workbookViewId="0">
      <selection activeCell="C19" sqref="C19"/>
    </sheetView>
  </sheetViews>
  <sheetFormatPr baseColWidth="10" defaultColWidth="8.83203125" defaultRowHeight="13" x14ac:dyDescent="0.15"/>
  <cols>
    <col min="1" max="1" width="68.6640625" customWidth="1"/>
    <col min="2" max="2" width="21.5" bestFit="1" customWidth="1"/>
    <col min="3" max="3" width="25.83203125" customWidth="1"/>
    <col min="4" max="4" width="21" customWidth="1"/>
    <col min="12" max="12" width="0" hidden="1" customWidth="1"/>
  </cols>
  <sheetData>
    <row r="2" spans="1:12" x14ac:dyDescent="0.15">
      <c r="A2" s="266" t="s">
        <v>230</v>
      </c>
    </row>
    <row r="3" spans="1:12" x14ac:dyDescent="0.15">
      <c r="A3" s="266" t="s">
        <v>231</v>
      </c>
    </row>
    <row r="4" spans="1:12" x14ac:dyDescent="0.15">
      <c r="A4" s="266" t="s">
        <v>232</v>
      </c>
    </row>
    <row r="5" spans="1:12" ht="14" thickBot="1" x14ac:dyDescent="0.2">
      <c r="L5" s="1" t="s">
        <v>96</v>
      </c>
    </row>
    <row r="6" spans="1:12" ht="16" thickBot="1" x14ac:dyDescent="0.2">
      <c r="A6" s="167" t="s">
        <v>33</v>
      </c>
      <c r="B6" s="248"/>
      <c r="C6" s="248"/>
      <c r="D6" s="248"/>
      <c r="L6" s="1" t="s">
        <v>213</v>
      </c>
    </row>
    <row r="7" spans="1:12" ht="16" thickBot="1" x14ac:dyDescent="0.25">
      <c r="A7" s="84"/>
      <c r="B7" s="257" t="s">
        <v>233</v>
      </c>
      <c r="C7" s="81"/>
      <c r="D7" s="81" t="s">
        <v>234</v>
      </c>
    </row>
    <row r="8" spans="1:12" ht="15" x14ac:dyDescent="0.2">
      <c r="A8" s="251" t="s">
        <v>155</v>
      </c>
      <c r="B8" s="258" t="s">
        <v>235</v>
      </c>
      <c r="C8" s="87" t="s">
        <v>156</v>
      </c>
      <c r="D8" s="267"/>
    </row>
    <row r="9" spans="1:12" ht="15" x14ac:dyDescent="0.2">
      <c r="A9" s="250" t="s">
        <v>236</v>
      </c>
      <c r="B9" s="258" t="s">
        <v>237</v>
      </c>
      <c r="C9" s="150" t="s">
        <v>159</v>
      </c>
      <c r="D9" s="267"/>
    </row>
    <row r="10" spans="1:12" ht="15" x14ac:dyDescent="0.2">
      <c r="A10" s="250" t="s">
        <v>238</v>
      </c>
      <c r="B10" s="258" t="s">
        <v>239</v>
      </c>
      <c r="C10" s="150" t="s">
        <v>161</v>
      </c>
      <c r="D10" s="267"/>
    </row>
    <row r="11" spans="1:12" ht="15" x14ac:dyDescent="0.2">
      <c r="A11" s="250" t="s">
        <v>240</v>
      </c>
      <c r="B11" s="258" t="s">
        <v>241</v>
      </c>
      <c r="C11" s="150" t="s">
        <v>163</v>
      </c>
      <c r="D11" s="267"/>
    </row>
    <row r="12" spans="1:12" ht="15" x14ac:dyDescent="0.2">
      <c r="A12" s="250" t="s">
        <v>242</v>
      </c>
      <c r="B12" s="258" t="s">
        <v>235</v>
      </c>
      <c r="C12" s="151" t="s">
        <v>165</v>
      </c>
      <c r="D12" s="267"/>
    </row>
    <row r="13" spans="1:12" ht="15" x14ac:dyDescent="0.2">
      <c r="A13" s="250" t="s">
        <v>166</v>
      </c>
      <c r="B13" s="258" t="s">
        <v>243</v>
      </c>
      <c r="C13" s="151" t="s">
        <v>167</v>
      </c>
      <c r="D13" s="267"/>
    </row>
    <row r="14" spans="1:12" ht="15" x14ac:dyDescent="0.2">
      <c r="A14" s="250" t="s">
        <v>244</v>
      </c>
      <c r="B14" s="258" t="s">
        <v>235</v>
      </c>
      <c r="C14" s="89" t="s">
        <v>169</v>
      </c>
      <c r="D14" s="267"/>
    </row>
    <row r="15" spans="1:12" ht="15" x14ac:dyDescent="0.2">
      <c r="A15" s="249" t="s">
        <v>170</v>
      </c>
      <c r="B15" s="258" t="s">
        <v>235</v>
      </c>
      <c r="C15" s="88" t="s">
        <v>171</v>
      </c>
      <c r="D15" s="267"/>
    </row>
    <row r="16" spans="1:12" ht="15" x14ac:dyDescent="0.2">
      <c r="A16" s="249" t="s">
        <v>245</v>
      </c>
      <c r="B16" s="258" t="s">
        <v>246</v>
      </c>
      <c r="C16" s="150" t="s">
        <v>173</v>
      </c>
      <c r="D16" s="267"/>
    </row>
    <row r="17" spans="1:4" ht="15" x14ac:dyDescent="0.2">
      <c r="A17" s="249" t="s">
        <v>174</v>
      </c>
      <c r="B17" s="258" t="s">
        <v>247</v>
      </c>
      <c r="C17" s="150" t="s">
        <v>175</v>
      </c>
      <c r="D17" s="267"/>
    </row>
    <row r="18" spans="1:4" ht="15" x14ac:dyDescent="0.2">
      <c r="A18" s="249" t="s">
        <v>248</v>
      </c>
      <c r="B18" s="282" t="s">
        <v>249</v>
      </c>
      <c r="C18" s="150" t="s">
        <v>176</v>
      </c>
      <c r="D18" s="267"/>
    </row>
    <row r="19" spans="1:4" ht="15" x14ac:dyDescent="0.2">
      <c r="A19" s="249" t="s">
        <v>250</v>
      </c>
      <c r="B19" s="282" t="s">
        <v>249</v>
      </c>
      <c r="C19" s="150" t="s">
        <v>178</v>
      </c>
      <c r="D19" s="267"/>
    </row>
    <row r="20" spans="1:4" ht="15" x14ac:dyDescent="0.2">
      <c r="A20" s="249" t="s">
        <v>251</v>
      </c>
      <c r="B20" s="282" t="s">
        <v>249</v>
      </c>
      <c r="C20" s="150" t="s">
        <v>178</v>
      </c>
      <c r="D20" s="267"/>
    </row>
    <row r="21" spans="1:4" ht="15" x14ac:dyDescent="0.2">
      <c r="A21" s="249" t="s">
        <v>252</v>
      </c>
      <c r="B21" s="282" t="s">
        <v>249</v>
      </c>
      <c r="C21" s="150" t="s">
        <v>179</v>
      </c>
      <c r="D21" s="267"/>
    </row>
    <row r="22" spans="1:4" ht="15" x14ac:dyDescent="0.2">
      <c r="A22" s="249" t="s">
        <v>253</v>
      </c>
      <c r="B22" s="282" t="s">
        <v>249</v>
      </c>
      <c r="C22" s="150" t="s">
        <v>180</v>
      </c>
      <c r="D22" s="267"/>
    </row>
    <row r="23" spans="1:4" ht="15" x14ac:dyDescent="0.2">
      <c r="A23" s="249" t="s">
        <v>254</v>
      </c>
      <c r="B23" s="282" t="s">
        <v>249</v>
      </c>
      <c r="C23" s="150" t="s">
        <v>181</v>
      </c>
      <c r="D23" s="267"/>
    </row>
    <row r="24" spans="1:4" ht="15" x14ac:dyDescent="0.2">
      <c r="A24" s="249" t="s">
        <v>255</v>
      </c>
      <c r="B24" s="282" t="s">
        <v>249</v>
      </c>
      <c r="C24" s="150" t="s">
        <v>173</v>
      </c>
      <c r="D24" s="267"/>
    </row>
    <row r="25" spans="1:4" ht="15" x14ac:dyDescent="0.2">
      <c r="A25" s="283" t="s">
        <v>256</v>
      </c>
      <c r="B25" s="282" t="s">
        <v>249</v>
      </c>
      <c r="C25" s="150" t="s">
        <v>173</v>
      </c>
      <c r="D25" s="267"/>
    </row>
    <row r="26" spans="1:4" ht="15" x14ac:dyDescent="0.2">
      <c r="A26" s="283" t="s">
        <v>257</v>
      </c>
      <c r="B26" s="282" t="s">
        <v>249</v>
      </c>
      <c r="C26" s="150" t="s">
        <v>173</v>
      </c>
      <c r="D26" s="267"/>
    </row>
    <row r="27" spans="1:4" ht="15" x14ac:dyDescent="0.2">
      <c r="A27" s="208" t="s">
        <v>258</v>
      </c>
      <c r="B27" s="282" t="s">
        <v>249</v>
      </c>
      <c r="C27" s="150" t="s">
        <v>182</v>
      </c>
      <c r="D27" s="267"/>
    </row>
    <row r="28" spans="1:4" ht="15" x14ac:dyDescent="0.2">
      <c r="A28" s="283" t="s">
        <v>259</v>
      </c>
      <c r="B28" s="282" t="s">
        <v>249</v>
      </c>
      <c r="C28" s="150" t="s">
        <v>180</v>
      </c>
      <c r="D28" s="267"/>
    </row>
    <row r="29" spans="1:4" ht="15" x14ac:dyDescent="0.2">
      <c r="A29" s="283" t="s">
        <v>260</v>
      </c>
      <c r="B29" s="282" t="s">
        <v>249</v>
      </c>
      <c r="C29" s="150" t="s">
        <v>183</v>
      </c>
      <c r="D29" s="267"/>
    </row>
    <row r="30" spans="1:4" ht="15" x14ac:dyDescent="0.2">
      <c r="A30" s="283" t="s">
        <v>261</v>
      </c>
      <c r="B30" s="282" t="s">
        <v>249</v>
      </c>
      <c r="C30" s="150" t="s">
        <v>184</v>
      </c>
      <c r="D30" s="267"/>
    </row>
    <row r="31" spans="1:4" ht="15" x14ac:dyDescent="0.2">
      <c r="A31" s="284" t="s">
        <v>262</v>
      </c>
      <c r="B31" s="282" t="s">
        <v>249</v>
      </c>
      <c r="C31" s="150" t="s">
        <v>184</v>
      </c>
      <c r="D31" s="267"/>
    </row>
    <row r="32" spans="1:4" ht="15" x14ac:dyDescent="0.2">
      <c r="A32" s="284" t="s">
        <v>263</v>
      </c>
      <c r="B32" s="282" t="s">
        <v>249</v>
      </c>
      <c r="C32" s="150" t="s">
        <v>184</v>
      </c>
      <c r="D32" s="267"/>
    </row>
    <row r="33" spans="1:4" ht="15" x14ac:dyDescent="0.2">
      <c r="A33" s="284" t="s">
        <v>264</v>
      </c>
      <c r="B33" s="282" t="s">
        <v>249</v>
      </c>
      <c r="C33" s="150" t="s">
        <v>181</v>
      </c>
      <c r="D33" s="267"/>
    </row>
    <row r="34" spans="1:4" ht="15" x14ac:dyDescent="0.2">
      <c r="A34" s="281" t="s">
        <v>265</v>
      </c>
      <c r="B34" s="282" t="s">
        <v>249</v>
      </c>
      <c r="C34" s="150" t="s">
        <v>185</v>
      </c>
      <c r="D34" s="267"/>
    </row>
    <row r="35" spans="1:4" ht="15" x14ac:dyDescent="0.2">
      <c r="A35" s="281"/>
      <c r="B35" s="282"/>
      <c r="C35" s="150"/>
      <c r="D35" s="267"/>
    </row>
    <row r="36" spans="1:4" ht="15" x14ac:dyDescent="0.2">
      <c r="A36" s="281"/>
      <c r="B36" s="282"/>
      <c r="C36" s="150"/>
      <c r="D36" s="267"/>
    </row>
    <row r="37" spans="1:4" ht="15" x14ac:dyDescent="0.2">
      <c r="A37" s="111" t="s">
        <v>186</v>
      </c>
      <c r="B37" s="255"/>
      <c r="C37" s="108"/>
      <c r="D37" s="130"/>
    </row>
    <row r="38" spans="1:4" ht="15" x14ac:dyDescent="0.2">
      <c r="A38" s="111" t="s">
        <v>186</v>
      </c>
      <c r="B38" s="255"/>
      <c r="C38" s="108"/>
      <c r="D38" s="130"/>
    </row>
    <row r="39" spans="1:4" ht="15" x14ac:dyDescent="0.2">
      <c r="A39" s="111" t="s">
        <v>186</v>
      </c>
      <c r="B39" s="255"/>
      <c r="C39" s="108"/>
      <c r="D39" s="130"/>
    </row>
    <row r="40" spans="1:4" ht="16" thickBot="1" x14ac:dyDescent="0.25">
      <c r="A40" s="111" t="s">
        <v>186</v>
      </c>
      <c r="B40" s="256"/>
      <c r="C40" s="109"/>
      <c r="D40" s="130"/>
    </row>
    <row r="44" spans="1:4" x14ac:dyDescent="0.15">
      <c r="A44" s="1"/>
    </row>
  </sheetData>
  <dataValidations count="1">
    <dataValidation type="list" allowBlank="1" showInputMessage="1" showErrorMessage="1" sqref="D8:D36" xr:uid="{835C9895-5E08-40AA-8C55-5CDE2CC162E4}">
      <formula1>$L$4:$L$6</formula1>
    </dataValidation>
  </dataValidations>
  <hyperlinks>
    <hyperlink ref="C8" r:id="rId1" xr:uid="{22F3DCB0-2E4E-4648-97CC-44275401910B}"/>
    <hyperlink ref="C9" r:id="rId2" xr:uid="{BB41C665-4893-4DAD-96D6-61810BE93D8B}"/>
    <hyperlink ref="C14" r:id="rId3" xr:uid="{FD7C0CE2-8675-4F01-A99F-10F6F2F1A3E2}"/>
    <hyperlink ref="C15" r:id="rId4" xr:uid="{3AABEF21-3381-4529-8C74-B2DF9E7A00CC}"/>
    <hyperlink ref="C12" r:id="rId5" xr:uid="{1F5505D6-6552-40DA-990D-172739765B95}"/>
    <hyperlink ref="C10" r:id="rId6" xr:uid="{545915FE-F855-488A-9C74-67A192D22C1C}"/>
    <hyperlink ref="C11" r:id="rId7" xr:uid="{AABBE9D6-E232-4FC1-B676-63A882855F17}"/>
    <hyperlink ref="C13" r:id="rId8" xr:uid="{3939425D-E40F-41F2-AD91-44485407865F}"/>
    <hyperlink ref="C16" r:id="rId9" xr:uid="{D35E3581-1333-4B15-A314-3522FCB89E99}"/>
    <hyperlink ref="C17" r:id="rId10" xr:uid="{B97DA758-5F50-43C9-A23F-8E2A559FF45E}"/>
    <hyperlink ref="A16" r:id="rId11" xr:uid="{207A923F-37B8-415F-837E-E5AADFEFAC6A}"/>
    <hyperlink ref="A15" r:id="rId12" xr:uid="{D455681B-8742-4D95-A9B7-B8FAB7EECC8C}"/>
    <hyperlink ref="A14" r:id="rId13" xr:uid="{855B7115-4604-4651-8C8C-6E6D9B1D9189}"/>
    <hyperlink ref="A13" r:id="rId14" xr:uid="{F9AE4A3E-A015-4304-9C34-2C7CB1C9C0D3}"/>
    <hyperlink ref="A12" r:id="rId15" xr:uid="{64E5532F-7CDE-40C0-9B4B-4E3486AAA524}"/>
    <hyperlink ref="A11" r:id="rId16" xr:uid="{1A5CD7CE-D807-429A-8321-082D043E7DF3}"/>
    <hyperlink ref="A9" r:id="rId17" xr:uid="{CC1C72C1-810B-4443-A6E4-8207F8E4CD67}"/>
    <hyperlink ref="A10" r:id="rId18" xr:uid="{DEF9885B-9707-4599-BD52-B6616287151A}"/>
    <hyperlink ref="A8" r:id="rId19" xr:uid="{3B847450-A82F-4159-935B-5C8AE284E259}"/>
    <hyperlink ref="A17" r:id="rId20" display="Electronic Systems Design Centre" xr:uid="{E2E270CE-4FC2-4A16-8965-E6E08AC342FE}"/>
    <hyperlink ref="A24" r:id="rId21" display="https://www.gla.ac.uk/schools/chemistry/analyticalservices/xraydiffraction/" xr:uid="{D7A8F638-1FB5-474E-A589-1FE1BF249DE2}"/>
    <hyperlink ref="A23" r:id="rId22" display="https://www.gla.ac.uk/schools/chemistry/analyticalservices/sem/" xr:uid="{265A04C0-1618-4447-B620-B7D9FB1B6440}"/>
    <hyperlink ref="A22" r:id="rId23" display="https://www.gla.ac.uk/schools/chemistry/analyticalservices/ramanspectroscopy/" xr:uid="{3F6053BB-9A7C-4856-9E7B-25C2E97BD5BE}"/>
    <hyperlink ref="A21" r:id="rId24" display="https://www.gla.ac.uk/schools/chemistry/analyticalservices/nmr/" xr:uid="{A2ADE49F-6336-401A-AC3C-A1350758EEF8}"/>
    <hyperlink ref="A20" r:id="rId25" display="https://www.gla.ac.uk/schools/chemistry/analyticalservices/microanalysis/" xr:uid="{07ECD26E-EDE3-43B6-BF23-664FE4685347}"/>
    <hyperlink ref="A19" r:id="rId26" location="d.en.265501" display="https://www.gla.ac.uk/schools/chemistry/analyticalservices/massspec/ - d.en.265501" xr:uid="{721AB4C5-E47E-4213-8574-AA23783F675F}"/>
    <hyperlink ref="A18" r:id="rId27" display="https://www.gla.ac.uk/schools/chemistry/analyticalservices/glassblowing/" xr:uid="{D7365648-CBF0-416D-AB05-3510EEC2D26E}"/>
    <hyperlink ref="A34" r:id="rId28" xr:uid="{E0291BEF-474B-4498-8179-02A4B7BE4220}"/>
    <hyperlink ref="C34" r:id="rId29" xr:uid="{16838432-1B63-4F30-A996-E850AD6DF41E}"/>
    <hyperlink ref="C18" r:id="rId30" xr:uid="{05355CFC-95F9-4601-9074-4E7355CA4C9B}"/>
    <hyperlink ref="C21" r:id="rId31" xr:uid="{AB1C0259-64AA-45AD-AC4F-292C6FFA629D}"/>
    <hyperlink ref="C22" r:id="rId32" xr:uid="{0B70A43A-9800-4550-B40F-D3317B7D8CEB}"/>
    <hyperlink ref="C23" r:id="rId33" xr:uid="{5C99FA47-54A0-4CB9-A28E-79B5DA29F05C}"/>
    <hyperlink ref="C24:C25" r:id="rId34" display="Contact Claire Wilson" xr:uid="{02637151-E9A3-4E24-A6AC-418906FDF080}"/>
    <hyperlink ref="C24" r:id="rId35" xr:uid="{C7A948CD-1347-4625-BB51-6C24DFC0EC36}"/>
    <hyperlink ref="C25" r:id="rId36" xr:uid="{75F03A9E-655F-4C7A-979B-1A779080A2DE}"/>
    <hyperlink ref="C28" r:id="rId37" xr:uid="{5EA801F9-5722-4C74-8105-C3874EEC1ECE}"/>
    <hyperlink ref="C29" r:id="rId38" xr:uid="{0024E37A-6515-47CC-A091-EAFD0327B49E}"/>
    <hyperlink ref="C30" r:id="rId39" xr:uid="{213BD1BB-675F-4CA6-82A5-5A9B84AD7758}"/>
    <hyperlink ref="C31:C32" r:id="rId40" display="Contact Chris Kelly" xr:uid="{C332C420-1556-4FD9-8A54-C4043D2D415D}"/>
    <hyperlink ref="C31" r:id="rId41" xr:uid="{CE7E77F1-F786-4017-AD61-0C693C4FF7A0}"/>
    <hyperlink ref="C32" r:id="rId42" xr:uid="{CFF63DFB-D409-48B7-BC75-E725ABE21C8D}"/>
    <hyperlink ref="C33" r:id="rId43" xr:uid="{953107F6-0A34-4915-B064-82D670DD00CF}"/>
    <hyperlink ref="A25" r:id="rId44" xr:uid="{4F1A3086-004C-409A-973F-19177702D087}"/>
    <hyperlink ref="A28" r:id="rId45" xr:uid="{7E149B9E-EAF3-4AAD-932F-83102BF90F31}"/>
    <hyperlink ref="A29" r:id="rId46" xr:uid="{64717EA8-4666-4F39-9918-77AFFFD1AFAF}"/>
    <hyperlink ref="A30" r:id="rId47" xr:uid="{E9C5EC0A-9943-46A3-AEE3-5235FE489FA6}"/>
    <hyperlink ref="A31" r:id="rId48" xr:uid="{72B31FF0-FA3D-446D-B758-06171247A755}"/>
    <hyperlink ref="A32" r:id="rId49" xr:uid="{457A19BD-CE6F-45E4-B6EE-45DD15E8D313}"/>
    <hyperlink ref="A33" r:id="rId50" xr:uid="{41D5FEE5-2D18-4F9F-A4FB-D6DF85AA9E95}"/>
    <hyperlink ref="C20" r:id="rId51" xr:uid="{99915658-12C9-42C4-B8FF-9172B759627C}"/>
    <hyperlink ref="A26" r:id="rId52" xr:uid="{23E2BCB1-D7B5-4299-8A62-3ADFEFD17AE5}"/>
    <hyperlink ref="A27" r:id="rId53" xr:uid="{998C716D-E840-4BEB-93AA-A1B3D1CD0686}"/>
    <hyperlink ref="C26:C27" r:id="rId54" display="Contact Claire Wilson" xr:uid="{B4CA8CAC-90BC-43FF-832F-4AA14EFBBE12}"/>
    <hyperlink ref="C27" r:id="rId55" xr:uid="{ECE79BD6-47FD-406D-ACE8-889861D18CCB}"/>
    <hyperlink ref="C19" r:id="rId56" xr:uid="{404BA14E-10CB-4C2E-BEF7-5EB6214F6EBC}"/>
  </hyperlinks>
  <pageMargins left="0.7" right="0.7" top="0.75" bottom="0.75" header="0.3" footer="0.3"/>
  <pageSetup paperSize="9" orientation="portrait" verticalDpi="0" r:id="rId5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3B9F-4BCD-48F8-93A7-B87FC6A5498E}">
  <sheetPr>
    <tabColor theme="7" tint="0.79998168889431442"/>
    <pageSetUpPr fitToPage="1"/>
  </sheetPr>
  <dimension ref="A1:S108"/>
  <sheetViews>
    <sheetView zoomScale="80" zoomScaleNormal="80" workbookViewId="0"/>
  </sheetViews>
  <sheetFormatPr baseColWidth="10" defaultColWidth="9.1640625" defaultRowHeight="15" outlineLevelCol="1" x14ac:dyDescent="0.2"/>
  <cols>
    <col min="1" max="1" width="3.5" style="39" customWidth="1"/>
    <col min="2" max="2" width="45" style="39" customWidth="1"/>
    <col min="3" max="3" width="51" style="39" bestFit="1" customWidth="1"/>
    <col min="4" max="5" width="15" style="39" customWidth="1"/>
    <col min="6" max="6" width="19.1640625" style="39" customWidth="1"/>
    <col min="7" max="7" width="4.83203125" style="39" customWidth="1"/>
    <col min="8" max="8" width="52.5" style="39" customWidth="1"/>
    <col min="9" max="9" width="32.5" style="39" customWidth="1"/>
    <col min="10" max="10" width="8.1640625" style="39" bestFit="1" customWidth="1"/>
    <col min="11" max="15" width="15.5" style="39" customWidth="1"/>
    <col min="16" max="16" width="18.1640625" style="39" customWidth="1"/>
    <col min="17" max="17" width="9.1640625" style="39"/>
    <col min="18" max="18" width="19.83203125" style="39" hidden="1" customWidth="1" outlineLevel="1"/>
    <col min="19" max="19" width="9.1640625" style="39" customWidth="1" collapsed="1"/>
    <col min="20" max="16384" width="9.1640625" style="39"/>
  </cols>
  <sheetData>
    <row r="1" spans="1:19" ht="15.75" customHeight="1" thickBot="1" x14ac:dyDescent="0.25">
      <c r="S1" s="185" t="s">
        <v>120</v>
      </c>
    </row>
    <row r="2" spans="1:19" ht="15.75" customHeight="1" thickBot="1" x14ac:dyDescent="0.25">
      <c r="B2" s="322" t="s">
        <v>121</v>
      </c>
      <c r="C2" s="323"/>
      <c r="D2" s="323"/>
      <c r="E2" s="323"/>
      <c r="F2" s="324"/>
      <c r="H2" s="322" t="s">
        <v>122</v>
      </c>
      <c r="I2" s="323"/>
      <c r="J2" s="323"/>
      <c r="K2" s="323"/>
      <c r="L2" s="323"/>
      <c r="M2" s="323"/>
      <c r="N2" s="323"/>
      <c r="O2" s="323"/>
      <c r="P2" s="324"/>
      <c r="R2" s="167" t="s">
        <v>123</v>
      </c>
    </row>
    <row r="3" spans="1:19" ht="15.75" customHeight="1" thickBot="1" x14ac:dyDescent="0.25"/>
    <row r="4" spans="1:19" ht="15.75" customHeight="1" thickBot="1" x14ac:dyDescent="0.25">
      <c r="B4" s="322" t="s">
        <v>124</v>
      </c>
      <c r="C4" s="323"/>
      <c r="D4" s="323"/>
      <c r="E4" s="323"/>
      <c r="F4" s="324"/>
      <c r="H4" s="382" t="s">
        <v>125</v>
      </c>
      <c r="I4" s="383"/>
      <c r="J4" s="383"/>
      <c r="K4" s="383"/>
      <c r="L4" s="383"/>
      <c r="M4" s="383"/>
      <c r="N4" s="383"/>
      <c r="O4" s="383"/>
      <c r="P4" s="384"/>
    </row>
    <row r="5" spans="1:19" ht="15.75" customHeight="1" thickBot="1" x14ac:dyDescent="0.25">
      <c r="B5" s="20" t="s">
        <v>126</v>
      </c>
      <c r="C5" s="20" t="s">
        <v>63</v>
      </c>
      <c r="D5" s="21" t="s">
        <v>127</v>
      </c>
      <c r="E5" s="21" t="s">
        <v>128</v>
      </c>
      <c r="F5" s="102" t="s">
        <v>51</v>
      </c>
      <c r="G5" s="64"/>
      <c r="H5" s="65" t="s">
        <v>129</v>
      </c>
      <c r="I5" s="65" t="s">
        <v>130</v>
      </c>
      <c r="J5" s="66" t="s">
        <v>131</v>
      </c>
      <c r="K5" s="66" t="s">
        <v>132</v>
      </c>
      <c r="L5" s="66" t="s">
        <v>133</v>
      </c>
      <c r="M5" s="66" t="s">
        <v>134</v>
      </c>
      <c r="N5" s="66" t="s">
        <v>135</v>
      </c>
      <c r="O5" s="66" t="s">
        <v>136</v>
      </c>
      <c r="P5" s="66" t="s">
        <v>137</v>
      </c>
      <c r="R5" s="153" t="s">
        <v>137</v>
      </c>
    </row>
    <row r="6" spans="1:19" ht="15.75" customHeight="1" x14ac:dyDescent="0.2">
      <c r="B6" s="209" t="s">
        <v>138</v>
      </c>
      <c r="C6" s="210"/>
      <c r="D6" s="211"/>
      <c r="E6" s="211"/>
      <c r="F6" s="212"/>
      <c r="G6" s="64"/>
      <c r="H6" s="116" t="s">
        <v>51</v>
      </c>
      <c r="I6" s="107"/>
      <c r="J6" s="69" t="s">
        <v>139</v>
      </c>
      <c r="K6" s="127"/>
      <c r="L6" s="127"/>
      <c r="M6" s="127"/>
      <c r="N6" s="127"/>
      <c r="O6" s="128"/>
      <c r="P6" s="129">
        <f>SUM(K6:O6)</f>
        <v>0</v>
      </c>
      <c r="R6" s="154">
        <f>P6/1.2</f>
        <v>0</v>
      </c>
    </row>
    <row r="7" spans="1:19" ht="15.75" customHeight="1" x14ac:dyDescent="0.2">
      <c r="A7" s="253"/>
      <c r="B7" s="70" t="s">
        <v>140</v>
      </c>
      <c r="C7" s="101"/>
      <c r="D7" s="100"/>
      <c r="E7" s="100"/>
      <c r="F7" s="194"/>
      <c r="G7" s="64"/>
      <c r="H7" s="111" t="s">
        <v>51</v>
      </c>
      <c r="I7" s="108"/>
      <c r="J7" s="72" t="s">
        <v>139</v>
      </c>
      <c r="K7" s="130"/>
      <c r="L7" s="130"/>
      <c r="M7" s="130"/>
      <c r="N7" s="130"/>
      <c r="O7" s="131"/>
      <c r="P7" s="132">
        <f t="shared" ref="P7:P11" si="0">SUM(K7:O7)</f>
        <v>0</v>
      </c>
      <c r="R7" s="155">
        <f t="shared" ref="R7:R11" si="1">P7/1.2</f>
        <v>0</v>
      </c>
    </row>
    <row r="8" spans="1:19" ht="15.75" customHeight="1" x14ac:dyDescent="0.2">
      <c r="B8" s="70" t="s">
        <v>140</v>
      </c>
      <c r="C8" s="101"/>
      <c r="D8" s="100"/>
      <c r="E8" s="100"/>
      <c r="F8" s="194"/>
      <c r="G8" s="64"/>
      <c r="H8" s="111" t="s">
        <v>51</v>
      </c>
      <c r="I8" s="108"/>
      <c r="J8" s="72" t="s">
        <v>139</v>
      </c>
      <c r="K8" s="130"/>
      <c r="L8" s="130"/>
      <c r="M8" s="130"/>
      <c r="N8" s="130"/>
      <c r="O8" s="131"/>
      <c r="P8" s="132">
        <f t="shared" si="0"/>
        <v>0</v>
      </c>
      <c r="R8" s="155">
        <f t="shared" si="1"/>
        <v>0</v>
      </c>
    </row>
    <row r="9" spans="1:19" ht="15.75" customHeight="1" x14ac:dyDescent="0.2">
      <c r="B9" s="70" t="s">
        <v>140</v>
      </c>
      <c r="C9" s="101"/>
      <c r="D9" s="100"/>
      <c r="E9" s="100"/>
      <c r="F9" s="194"/>
      <c r="G9" s="64"/>
      <c r="H9" s="111" t="s">
        <v>51</v>
      </c>
      <c r="I9" s="108"/>
      <c r="J9" s="72" t="s">
        <v>139</v>
      </c>
      <c r="K9" s="130"/>
      <c r="L9" s="130"/>
      <c r="M9" s="130"/>
      <c r="N9" s="130"/>
      <c r="O9" s="131"/>
      <c r="P9" s="132">
        <f t="shared" si="0"/>
        <v>0</v>
      </c>
      <c r="R9" s="155">
        <f t="shared" si="1"/>
        <v>0</v>
      </c>
    </row>
    <row r="10" spans="1:19" ht="15.75" customHeight="1" x14ac:dyDescent="0.2">
      <c r="B10" s="70" t="s">
        <v>140</v>
      </c>
      <c r="C10" s="101"/>
      <c r="D10" s="100"/>
      <c r="E10" s="100"/>
      <c r="F10" s="194"/>
      <c r="G10" s="64"/>
      <c r="H10" s="111" t="s">
        <v>51</v>
      </c>
      <c r="I10" s="108"/>
      <c r="J10" s="72" t="s">
        <v>139</v>
      </c>
      <c r="K10" s="130"/>
      <c r="L10" s="130"/>
      <c r="M10" s="130"/>
      <c r="N10" s="130"/>
      <c r="O10" s="131"/>
      <c r="P10" s="132">
        <f t="shared" si="0"/>
        <v>0</v>
      </c>
      <c r="R10" s="155">
        <f t="shared" si="1"/>
        <v>0</v>
      </c>
    </row>
    <row r="11" spans="1:19" ht="15.75" customHeight="1" thickBot="1" x14ac:dyDescent="0.25">
      <c r="B11" s="70" t="s">
        <v>140</v>
      </c>
      <c r="C11" s="101"/>
      <c r="D11" s="100"/>
      <c r="E11" s="100"/>
      <c r="F11" s="194"/>
      <c r="G11" s="64"/>
      <c r="H11" s="112" t="s">
        <v>51</v>
      </c>
      <c r="I11" s="109"/>
      <c r="J11" s="110" t="s">
        <v>139</v>
      </c>
      <c r="K11" s="133"/>
      <c r="L11" s="133"/>
      <c r="M11" s="133"/>
      <c r="N11" s="133"/>
      <c r="O11" s="134"/>
      <c r="P11" s="135">
        <f t="shared" si="0"/>
        <v>0</v>
      </c>
      <c r="R11" s="156">
        <f t="shared" si="1"/>
        <v>0</v>
      </c>
    </row>
    <row r="12" spans="1:19" ht="15.75" customHeight="1" thickBot="1" x14ac:dyDescent="0.25">
      <c r="B12" s="75" t="s">
        <v>140</v>
      </c>
      <c r="C12" s="103"/>
      <c r="D12" s="120"/>
      <c r="E12" s="120"/>
      <c r="F12" s="195"/>
      <c r="G12" s="64"/>
      <c r="H12" s="76"/>
      <c r="I12" s="76"/>
      <c r="J12" s="77"/>
      <c r="K12" s="136">
        <f>SUM(K6:K11)</f>
        <v>0</v>
      </c>
      <c r="L12" s="137">
        <f t="shared" ref="L12:O12" si="2">SUM(L6:L11)</f>
        <v>0</v>
      </c>
      <c r="M12" s="137">
        <f t="shared" si="2"/>
        <v>0</v>
      </c>
      <c r="N12" s="137">
        <f t="shared" si="2"/>
        <v>0</v>
      </c>
      <c r="O12" s="138">
        <f t="shared" si="2"/>
        <v>0</v>
      </c>
      <c r="P12" s="139">
        <f>SUM(P6:P11)</f>
        <v>0</v>
      </c>
      <c r="Q12" s="78"/>
      <c r="R12" s="157">
        <f>SUM(R6:R11)</f>
        <v>0</v>
      </c>
    </row>
    <row r="13" spans="1:19" ht="15.75" customHeight="1" thickBot="1" x14ac:dyDescent="0.25">
      <c r="C13" s="79"/>
      <c r="D13" s="64"/>
      <c r="E13" s="64"/>
      <c r="F13" s="64"/>
      <c r="G13" s="64"/>
      <c r="J13" s="80"/>
      <c r="K13" s="78"/>
      <c r="L13" s="78"/>
      <c r="M13" s="78"/>
      <c r="N13" s="78"/>
      <c r="O13" s="78"/>
      <c r="P13" s="78"/>
      <c r="Q13" s="78"/>
      <c r="R13" s="78"/>
    </row>
    <row r="14" spans="1:19" ht="15.75" customHeight="1" thickBot="1" x14ac:dyDescent="0.25">
      <c r="B14" s="322" t="s">
        <v>141</v>
      </c>
      <c r="C14" s="323"/>
      <c r="D14" s="323"/>
      <c r="E14" s="323"/>
      <c r="F14" s="324"/>
      <c r="H14" s="382" t="s">
        <v>142</v>
      </c>
      <c r="I14" s="383"/>
      <c r="J14" s="383"/>
      <c r="K14" s="383"/>
      <c r="L14" s="383"/>
      <c r="M14" s="383"/>
      <c r="N14" s="383"/>
      <c r="O14" s="383"/>
      <c r="P14" s="384"/>
    </row>
    <row r="15" spans="1:19" ht="15.75" customHeight="1" thickBot="1" x14ac:dyDescent="0.25">
      <c r="B15" s="20" t="s">
        <v>143</v>
      </c>
      <c r="C15" s="20" t="s">
        <v>144</v>
      </c>
      <c r="D15" s="21" t="s">
        <v>127</v>
      </c>
      <c r="E15" s="21" t="s">
        <v>128</v>
      </c>
      <c r="F15" s="102" t="s">
        <v>51</v>
      </c>
      <c r="H15" s="398" t="s">
        <v>130</v>
      </c>
      <c r="I15" s="399"/>
      <c r="J15" s="66" t="s">
        <v>131</v>
      </c>
      <c r="K15" s="81" t="s">
        <v>132</v>
      </c>
      <c r="L15" s="81" t="s">
        <v>133</v>
      </c>
      <c r="M15" s="81" t="s">
        <v>134</v>
      </c>
      <c r="N15" s="81" t="s">
        <v>135</v>
      </c>
      <c r="O15" s="21" t="s">
        <v>136</v>
      </c>
      <c r="P15" s="21" t="s">
        <v>137</v>
      </c>
      <c r="R15" s="158" t="s">
        <v>137</v>
      </c>
    </row>
    <row r="16" spans="1:19" ht="15.75" customHeight="1" x14ac:dyDescent="0.2">
      <c r="B16" s="104"/>
      <c r="C16" s="107" t="s">
        <v>145</v>
      </c>
      <c r="D16" s="196"/>
      <c r="E16" s="119"/>
      <c r="F16" s="193"/>
      <c r="H16" s="400"/>
      <c r="I16" s="342"/>
      <c r="J16" s="69" t="s">
        <v>139</v>
      </c>
      <c r="K16" s="130"/>
      <c r="L16" s="130"/>
      <c r="M16" s="130"/>
      <c r="N16" s="130"/>
      <c r="O16" s="130"/>
      <c r="P16" s="129">
        <f>SUM(K16:O16)</f>
        <v>0</v>
      </c>
      <c r="R16" s="154">
        <f t="shared" ref="R16:R25" si="3">P16/1.2</f>
        <v>0</v>
      </c>
    </row>
    <row r="17" spans="2:18" ht="15.75" customHeight="1" x14ac:dyDescent="0.2">
      <c r="B17" s="105"/>
      <c r="C17" s="108" t="s">
        <v>145</v>
      </c>
      <c r="D17" s="100"/>
      <c r="E17" s="100"/>
      <c r="F17" s="194"/>
      <c r="H17" s="387"/>
      <c r="I17" s="345"/>
      <c r="J17" s="72" t="s">
        <v>139</v>
      </c>
      <c r="K17" s="130"/>
      <c r="L17" s="130"/>
      <c r="M17" s="130"/>
      <c r="N17" s="130"/>
      <c r="O17" s="130"/>
      <c r="P17" s="140">
        <f t="shared" ref="P17:P25" si="4">SUM(K17:O17)</f>
        <v>0</v>
      </c>
      <c r="R17" s="159">
        <f t="shared" si="3"/>
        <v>0</v>
      </c>
    </row>
    <row r="18" spans="2:18" ht="15.75" customHeight="1" x14ac:dyDescent="0.2">
      <c r="B18" s="105"/>
      <c r="C18" s="108" t="s">
        <v>145</v>
      </c>
      <c r="D18" s="100"/>
      <c r="E18" s="100"/>
      <c r="F18" s="194"/>
      <c r="H18" s="387"/>
      <c r="I18" s="345"/>
      <c r="J18" s="72" t="s">
        <v>139</v>
      </c>
      <c r="K18" s="130"/>
      <c r="L18" s="130"/>
      <c r="M18" s="130"/>
      <c r="N18" s="130"/>
      <c r="O18" s="130"/>
      <c r="P18" s="140">
        <f t="shared" si="4"/>
        <v>0</v>
      </c>
      <c r="R18" s="159">
        <f t="shared" si="3"/>
        <v>0</v>
      </c>
    </row>
    <row r="19" spans="2:18" ht="15.75" customHeight="1" x14ac:dyDescent="0.2">
      <c r="B19" s="105"/>
      <c r="C19" s="108" t="s">
        <v>145</v>
      </c>
      <c r="D19" s="100"/>
      <c r="E19" s="100"/>
      <c r="F19" s="194"/>
      <c r="H19" s="387"/>
      <c r="I19" s="345"/>
      <c r="J19" s="72" t="s">
        <v>139</v>
      </c>
      <c r="K19" s="130"/>
      <c r="L19" s="130"/>
      <c r="M19" s="130"/>
      <c r="N19" s="130"/>
      <c r="O19" s="130"/>
      <c r="P19" s="140">
        <f t="shared" si="4"/>
        <v>0</v>
      </c>
      <c r="R19" s="159">
        <f t="shared" si="3"/>
        <v>0</v>
      </c>
    </row>
    <row r="20" spans="2:18" ht="15.75" customHeight="1" thickBot="1" x14ac:dyDescent="0.25">
      <c r="B20" s="106"/>
      <c r="C20" s="109" t="s">
        <v>145</v>
      </c>
      <c r="D20" s="120"/>
      <c r="E20" s="120"/>
      <c r="F20" s="195"/>
      <c r="H20" s="387"/>
      <c r="I20" s="345"/>
      <c r="J20" s="72" t="s">
        <v>139</v>
      </c>
      <c r="K20" s="130"/>
      <c r="L20" s="130"/>
      <c r="M20" s="130"/>
      <c r="N20" s="130"/>
      <c r="O20" s="130"/>
      <c r="P20" s="140">
        <f t="shared" ref="P20:P21" si="5">SUM(K20:O20)</f>
        <v>0</v>
      </c>
      <c r="Q20" s="78"/>
      <c r="R20" s="159">
        <f t="shared" si="3"/>
        <v>0</v>
      </c>
    </row>
    <row r="21" spans="2:18" ht="15.75" customHeight="1" thickBot="1" x14ac:dyDescent="0.25">
      <c r="B21" s="82"/>
      <c r="C21" s="82"/>
      <c r="D21" s="82"/>
      <c r="E21" s="82"/>
      <c r="F21" s="82"/>
      <c r="H21" s="387"/>
      <c r="I21" s="345"/>
      <c r="J21" s="72" t="s">
        <v>139</v>
      </c>
      <c r="K21" s="130"/>
      <c r="L21" s="130"/>
      <c r="M21" s="130"/>
      <c r="N21" s="130"/>
      <c r="O21" s="130"/>
      <c r="P21" s="140">
        <f t="shared" si="5"/>
        <v>0</v>
      </c>
      <c r="R21" s="159">
        <f t="shared" si="3"/>
        <v>0</v>
      </c>
    </row>
    <row r="22" spans="2:18" ht="15.75" customHeight="1" thickBot="1" x14ac:dyDescent="0.25">
      <c r="B22" s="322" t="s">
        <v>146</v>
      </c>
      <c r="C22" s="323"/>
      <c r="D22" s="323"/>
      <c r="E22" s="323"/>
      <c r="F22" s="324"/>
      <c r="H22" s="387"/>
      <c r="I22" s="345"/>
      <c r="J22" s="72" t="s">
        <v>139</v>
      </c>
      <c r="K22" s="130"/>
      <c r="L22" s="130"/>
      <c r="M22" s="130"/>
      <c r="N22" s="130"/>
      <c r="O22" s="130"/>
      <c r="P22" s="140">
        <f t="shared" si="4"/>
        <v>0</v>
      </c>
      <c r="R22" s="159">
        <f t="shared" si="3"/>
        <v>0</v>
      </c>
    </row>
    <row r="23" spans="2:18" ht="15.75" customHeight="1" thickBot="1" x14ac:dyDescent="0.25">
      <c r="B23" s="20" t="s">
        <v>143</v>
      </c>
      <c r="C23" s="20" t="s">
        <v>144</v>
      </c>
      <c r="D23" s="21" t="s">
        <v>127</v>
      </c>
      <c r="E23" s="21" t="s">
        <v>128</v>
      </c>
      <c r="F23" s="102" t="s">
        <v>51</v>
      </c>
      <c r="H23" s="387"/>
      <c r="I23" s="345"/>
      <c r="J23" s="72" t="s">
        <v>139</v>
      </c>
      <c r="K23" s="130"/>
      <c r="L23" s="130"/>
      <c r="M23" s="130"/>
      <c r="N23" s="130"/>
      <c r="O23" s="130"/>
      <c r="P23" s="140">
        <f t="shared" si="4"/>
        <v>0</v>
      </c>
      <c r="R23" s="159">
        <f t="shared" si="3"/>
        <v>0</v>
      </c>
    </row>
    <row r="24" spans="2:18" ht="15.75" customHeight="1" x14ac:dyDescent="0.2">
      <c r="B24" s="104"/>
      <c r="C24" s="107" t="s">
        <v>145</v>
      </c>
      <c r="D24" s="119"/>
      <c r="E24" s="119"/>
      <c r="F24" s="193"/>
      <c r="H24" s="387"/>
      <c r="I24" s="345"/>
      <c r="J24" s="72" t="s">
        <v>139</v>
      </c>
      <c r="K24" s="130"/>
      <c r="L24" s="130"/>
      <c r="M24" s="130"/>
      <c r="N24" s="130"/>
      <c r="O24" s="130"/>
      <c r="P24" s="140">
        <f t="shared" si="4"/>
        <v>0</v>
      </c>
      <c r="R24" s="159">
        <f t="shared" si="3"/>
        <v>0</v>
      </c>
    </row>
    <row r="25" spans="2:18" ht="15.75" customHeight="1" thickBot="1" x14ac:dyDescent="0.25">
      <c r="B25" s="105"/>
      <c r="C25" s="108" t="s">
        <v>145</v>
      </c>
      <c r="D25" s="100"/>
      <c r="E25" s="100"/>
      <c r="F25" s="194"/>
      <c r="H25" s="388"/>
      <c r="I25" s="331"/>
      <c r="J25" s="110" t="s">
        <v>139</v>
      </c>
      <c r="K25" s="130"/>
      <c r="L25" s="130"/>
      <c r="M25" s="130"/>
      <c r="N25" s="130"/>
      <c r="O25" s="130"/>
      <c r="P25" s="140">
        <f t="shared" si="4"/>
        <v>0</v>
      </c>
      <c r="R25" s="159">
        <f t="shared" si="3"/>
        <v>0</v>
      </c>
    </row>
    <row r="26" spans="2:18" ht="15.75" customHeight="1" thickBot="1" x14ac:dyDescent="0.25">
      <c r="B26" s="105"/>
      <c r="C26" s="108" t="s">
        <v>145</v>
      </c>
      <c r="D26" s="100"/>
      <c r="E26" s="100"/>
      <c r="F26" s="194"/>
      <c r="H26" s="76"/>
      <c r="I26" s="76"/>
      <c r="J26" s="77"/>
      <c r="K26" s="136">
        <f t="shared" ref="K26:P26" si="6">SUM(K16:K25)</f>
        <v>0</v>
      </c>
      <c r="L26" s="137">
        <f t="shared" si="6"/>
        <v>0</v>
      </c>
      <c r="M26" s="137">
        <f t="shared" si="6"/>
        <v>0</v>
      </c>
      <c r="N26" s="137">
        <f t="shared" si="6"/>
        <v>0</v>
      </c>
      <c r="O26" s="138">
        <f t="shared" si="6"/>
        <v>0</v>
      </c>
      <c r="P26" s="139">
        <f t="shared" si="6"/>
        <v>0</v>
      </c>
      <c r="R26" s="157">
        <f t="shared" ref="R26" si="7">SUM(R16:R25)</f>
        <v>0</v>
      </c>
    </row>
    <row r="27" spans="2:18" ht="15.75" customHeight="1" thickBot="1" x14ac:dyDescent="0.25">
      <c r="B27" s="105"/>
      <c r="C27" s="108" t="s">
        <v>145</v>
      </c>
      <c r="D27" s="100"/>
      <c r="E27" s="100"/>
      <c r="F27" s="194"/>
    </row>
    <row r="28" spans="2:18" ht="15.75" customHeight="1" thickBot="1" x14ac:dyDescent="0.25">
      <c r="B28" s="106"/>
      <c r="C28" s="109" t="s">
        <v>145</v>
      </c>
      <c r="D28" s="120"/>
      <c r="E28" s="120"/>
      <c r="F28" s="195"/>
      <c r="H28" s="382" t="s">
        <v>147</v>
      </c>
      <c r="I28" s="383"/>
      <c r="J28" s="383"/>
      <c r="K28" s="383"/>
      <c r="L28" s="383"/>
      <c r="M28" s="383"/>
      <c r="N28" s="383"/>
      <c r="O28" s="383"/>
      <c r="P28" s="384"/>
    </row>
    <row r="29" spans="2:18" ht="15.75" customHeight="1" thickBot="1" x14ac:dyDescent="0.25">
      <c r="B29" s="82"/>
      <c r="C29" s="82"/>
      <c r="D29" s="82"/>
      <c r="E29" s="82"/>
      <c r="F29" s="82"/>
      <c r="H29" s="392" t="s">
        <v>148</v>
      </c>
      <c r="I29" s="393"/>
      <c r="J29" s="393"/>
      <c r="K29" s="393"/>
      <c r="L29" s="393"/>
      <c r="M29" s="393"/>
      <c r="N29" s="393"/>
      <c r="O29" s="393"/>
      <c r="P29" s="394"/>
    </row>
    <row r="30" spans="2:18" ht="15.75" customHeight="1" thickBot="1" x14ac:dyDescent="0.25">
      <c r="B30" s="322" t="s">
        <v>149</v>
      </c>
      <c r="C30" s="323"/>
      <c r="D30" s="323"/>
      <c r="E30" s="323"/>
      <c r="F30" s="324"/>
      <c r="H30" s="395"/>
      <c r="I30" s="396"/>
      <c r="J30" s="396"/>
      <c r="K30" s="396"/>
      <c r="L30" s="396"/>
      <c r="M30" s="396"/>
      <c r="N30" s="396"/>
      <c r="O30" s="396"/>
      <c r="P30" s="397"/>
    </row>
    <row r="31" spans="2:18" ht="15.75" customHeight="1" thickBot="1" x14ac:dyDescent="0.25">
      <c r="B31" s="20" t="s">
        <v>143</v>
      </c>
      <c r="C31" s="20" t="s">
        <v>144</v>
      </c>
      <c r="D31" s="21" t="s">
        <v>127</v>
      </c>
      <c r="E31" s="21" t="s">
        <v>128</v>
      </c>
      <c r="F31" s="102" t="s">
        <v>51</v>
      </c>
      <c r="H31" s="395"/>
      <c r="I31" s="396"/>
      <c r="J31" s="396"/>
      <c r="K31" s="396"/>
      <c r="L31" s="396"/>
      <c r="M31" s="396"/>
      <c r="N31" s="396"/>
      <c r="O31" s="396"/>
      <c r="P31" s="397"/>
    </row>
    <row r="32" spans="2:18" ht="15.75" customHeight="1" x14ac:dyDescent="0.2">
      <c r="B32" s="104"/>
      <c r="C32" s="107" t="s">
        <v>145</v>
      </c>
      <c r="D32" s="119"/>
      <c r="E32" s="119"/>
      <c r="F32" s="193"/>
      <c r="G32" s="83"/>
      <c r="H32" s="395"/>
      <c r="I32" s="396"/>
      <c r="J32" s="396"/>
      <c r="K32" s="396"/>
      <c r="L32" s="396"/>
      <c r="M32" s="396"/>
      <c r="N32" s="396"/>
      <c r="O32" s="396"/>
      <c r="P32" s="397"/>
    </row>
    <row r="33" spans="2:18" ht="15.75" customHeight="1" thickBot="1" x14ac:dyDescent="0.25">
      <c r="B33" s="105"/>
      <c r="C33" s="108" t="s">
        <v>145</v>
      </c>
      <c r="D33" s="100"/>
      <c r="E33" s="100"/>
      <c r="F33" s="194"/>
      <c r="G33" s="22"/>
      <c r="H33" s="389" t="s">
        <v>150</v>
      </c>
      <c r="I33" s="390"/>
      <c r="J33" s="390"/>
      <c r="K33" s="390"/>
      <c r="L33" s="390"/>
      <c r="M33" s="390"/>
      <c r="N33" s="390"/>
      <c r="O33" s="390"/>
      <c r="P33" s="391"/>
    </row>
    <row r="34" spans="2:18" ht="15.75" customHeight="1" thickBot="1" x14ac:dyDescent="0.25">
      <c r="B34" s="105"/>
      <c r="C34" s="108" t="s">
        <v>145</v>
      </c>
      <c r="D34" s="100"/>
      <c r="E34" s="100"/>
      <c r="F34" s="194"/>
      <c r="G34" s="83"/>
      <c r="H34" s="198" t="s">
        <v>151</v>
      </c>
      <c r="I34" s="203" t="s">
        <v>152</v>
      </c>
      <c r="J34" s="66" t="s">
        <v>131</v>
      </c>
      <c r="K34" s="81" t="s">
        <v>132</v>
      </c>
      <c r="L34" s="81" t="s">
        <v>133</v>
      </c>
      <c r="M34" s="81" t="s">
        <v>134</v>
      </c>
      <c r="N34" s="81" t="s">
        <v>135</v>
      </c>
      <c r="O34" s="21" t="s">
        <v>136</v>
      </c>
      <c r="P34" s="21" t="s">
        <v>137</v>
      </c>
      <c r="Q34" s="164"/>
      <c r="R34" s="158" t="s">
        <v>137</v>
      </c>
    </row>
    <row r="35" spans="2:18" ht="15.75" customHeight="1" x14ac:dyDescent="0.2">
      <c r="B35" s="105"/>
      <c r="C35" s="108" t="s">
        <v>145</v>
      </c>
      <c r="D35" s="100"/>
      <c r="E35" s="100"/>
      <c r="F35" s="194"/>
      <c r="H35" s="105"/>
      <c r="I35" s="200"/>
      <c r="J35" s="69" t="s">
        <v>139</v>
      </c>
      <c r="K35" s="130"/>
      <c r="L35" s="130"/>
      <c r="M35" s="130"/>
      <c r="N35" s="130"/>
      <c r="O35" s="130"/>
      <c r="P35" s="132">
        <f t="shared" ref="P35:P42" si="8">SUM(K35:O35)</f>
        <v>0</v>
      </c>
      <c r="R35" s="155">
        <f t="shared" ref="R35:R42" si="9">P35/1.2</f>
        <v>0</v>
      </c>
    </row>
    <row r="36" spans="2:18" ht="15.75" customHeight="1" thickBot="1" x14ac:dyDescent="0.25">
      <c r="B36" s="106"/>
      <c r="C36" s="109" t="s">
        <v>145</v>
      </c>
      <c r="D36" s="120"/>
      <c r="E36" s="120"/>
      <c r="F36" s="195"/>
      <c r="H36" s="105"/>
      <c r="I36" s="201"/>
      <c r="J36" s="72" t="s">
        <v>139</v>
      </c>
      <c r="K36" s="130"/>
      <c r="L36" s="130"/>
      <c r="M36" s="130"/>
      <c r="N36" s="130"/>
      <c r="O36" s="130"/>
      <c r="P36" s="132">
        <f t="shared" si="8"/>
        <v>0</v>
      </c>
      <c r="R36" s="155">
        <f t="shared" si="9"/>
        <v>0</v>
      </c>
    </row>
    <row r="37" spans="2:18" ht="15.75" customHeight="1" x14ac:dyDescent="0.2">
      <c r="H37" s="105"/>
      <c r="I37" s="201"/>
      <c r="J37" s="72" t="s">
        <v>139</v>
      </c>
      <c r="K37" s="130"/>
      <c r="L37" s="130"/>
      <c r="M37" s="130"/>
      <c r="N37" s="130"/>
      <c r="O37" s="130"/>
      <c r="P37" s="132">
        <f t="shared" si="8"/>
        <v>0</v>
      </c>
      <c r="R37" s="155">
        <f t="shared" si="9"/>
        <v>0</v>
      </c>
    </row>
    <row r="38" spans="2:18" ht="15.75" customHeight="1" x14ac:dyDescent="0.2">
      <c r="C38" s="164"/>
      <c r="H38" s="105"/>
      <c r="I38" s="201"/>
      <c r="J38" s="72" t="s">
        <v>139</v>
      </c>
      <c r="K38" s="130"/>
      <c r="L38" s="130"/>
      <c r="M38" s="130"/>
      <c r="N38" s="130"/>
      <c r="O38" s="130"/>
      <c r="P38" s="132">
        <f t="shared" ref="P38:P39" si="10">SUM(K38:O38)</f>
        <v>0</v>
      </c>
      <c r="R38" s="155">
        <f t="shared" si="9"/>
        <v>0</v>
      </c>
    </row>
    <row r="39" spans="2:18" ht="15.75" customHeight="1" x14ac:dyDescent="0.2">
      <c r="H39" s="105"/>
      <c r="I39" s="201"/>
      <c r="J39" s="72" t="s">
        <v>139</v>
      </c>
      <c r="K39" s="130"/>
      <c r="L39" s="130"/>
      <c r="M39" s="130"/>
      <c r="N39" s="130"/>
      <c r="O39" s="130"/>
      <c r="P39" s="132">
        <f t="shared" si="10"/>
        <v>0</v>
      </c>
      <c r="R39" s="155">
        <f t="shared" si="9"/>
        <v>0</v>
      </c>
    </row>
    <row r="40" spans="2:18" ht="15.75" customHeight="1" x14ac:dyDescent="0.2">
      <c r="H40" s="105"/>
      <c r="I40" s="201"/>
      <c r="J40" s="72" t="s">
        <v>139</v>
      </c>
      <c r="K40" s="130"/>
      <c r="L40" s="130"/>
      <c r="M40" s="130"/>
      <c r="N40" s="130"/>
      <c r="O40" s="130"/>
      <c r="P40" s="132">
        <f t="shared" si="8"/>
        <v>0</v>
      </c>
      <c r="R40" s="155">
        <f t="shared" si="9"/>
        <v>0</v>
      </c>
    </row>
    <row r="41" spans="2:18" ht="15.75" customHeight="1" x14ac:dyDescent="0.2">
      <c r="H41" s="105"/>
      <c r="I41" s="201"/>
      <c r="J41" s="72" t="s">
        <v>139</v>
      </c>
      <c r="K41" s="130"/>
      <c r="L41" s="130"/>
      <c r="M41" s="130"/>
      <c r="N41" s="130"/>
      <c r="O41" s="130"/>
      <c r="P41" s="132">
        <f t="shared" si="8"/>
        <v>0</v>
      </c>
      <c r="R41" s="155">
        <f t="shared" si="9"/>
        <v>0</v>
      </c>
    </row>
    <row r="42" spans="2:18" ht="15.75" customHeight="1" thickBot="1" x14ac:dyDescent="0.25">
      <c r="H42" s="105"/>
      <c r="I42" s="202"/>
      <c r="J42" s="110" t="s">
        <v>139</v>
      </c>
      <c r="K42" s="130"/>
      <c r="L42" s="130"/>
      <c r="M42" s="130"/>
      <c r="N42" s="130"/>
      <c r="O42" s="130"/>
      <c r="P42" s="141">
        <f t="shared" si="8"/>
        <v>0</v>
      </c>
      <c r="R42" s="160">
        <f t="shared" si="9"/>
        <v>0</v>
      </c>
    </row>
    <row r="43" spans="2:18" ht="15.75" customHeight="1" thickBot="1" x14ac:dyDescent="0.25">
      <c r="H43" s="76"/>
      <c r="I43" s="76"/>
      <c r="J43" s="77"/>
      <c r="K43" s="136">
        <f>SUM(K35:K42)</f>
        <v>0</v>
      </c>
      <c r="L43" s="137">
        <f t="shared" ref="L43:O43" si="11">SUM(L35:L42)</f>
        <v>0</v>
      </c>
      <c r="M43" s="137">
        <f t="shared" si="11"/>
        <v>0</v>
      </c>
      <c r="N43" s="137">
        <f t="shared" si="11"/>
        <v>0</v>
      </c>
      <c r="O43" s="138">
        <f t="shared" si="11"/>
        <v>0</v>
      </c>
      <c r="P43" s="139">
        <f>SUM(P35:P42)</f>
        <v>0</v>
      </c>
      <c r="R43" s="157">
        <f>SUM(R35:R42)</f>
        <v>0</v>
      </c>
    </row>
    <row r="44" spans="2:18" ht="15.75" customHeight="1" x14ac:dyDescent="0.2"/>
    <row r="45" spans="2:18" ht="15.75" customHeight="1" x14ac:dyDescent="0.2">
      <c r="H45" s="382" t="s">
        <v>33</v>
      </c>
      <c r="I45" s="383"/>
      <c r="J45" s="383"/>
      <c r="K45" s="383"/>
      <c r="L45" s="383"/>
      <c r="M45" s="383"/>
      <c r="N45" s="383"/>
      <c r="O45" s="383"/>
      <c r="P45" s="384"/>
    </row>
    <row r="46" spans="2:18" ht="15.75" customHeight="1" x14ac:dyDescent="0.2">
      <c r="H46" s="265" t="s">
        <v>154</v>
      </c>
      <c r="I46" s="85"/>
      <c r="J46" s="66" t="s">
        <v>131</v>
      </c>
      <c r="K46" s="81" t="s">
        <v>132</v>
      </c>
      <c r="L46" s="81" t="s">
        <v>133</v>
      </c>
      <c r="M46" s="81" t="s">
        <v>134</v>
      </c>
      <c r="N46" s="81" t="s">
        <v>135</v>
      </c>
      <c r="O46" s="21" t="s">
        <v>136</v>
      </c>
      <c r="P46" s="21" t="s">
        <v>137</v>
      </c>
    </row>
    <row r="47" spans="2:18" ht="15.75" customHeight="1" x14ac:dyDescent="0.2">
      <c r="H47" s="86" t="s">
        <v>155</v>
      </c>
      <c r="I47" s="87" t="s">
        <v>156</v>
      </c>
      <c r="J47" s="69" t="s">
        <v>157</v>
      </c>
      <c r="K47" s="130"/>
      <c r="L47" s="130"/>
      <c r="M47" s="130"/>
      <c r="N47" s="130"/>
      <c r="O47" s="130"/>
      <c r="P47" s="140">
        <f t="shared" ref="P47:P77" si="12">SUM(K47:O47)</f>
        <v>0</v>
      </c>
    </row>
    <row r="48" spans="2:18" ht="15.75" customHeight="1" x14ac:dyDescent="0.2">
      <c r="H48" s="86" t="s">
        <v>158</v>
      </c>
      <c r="I48" s="150" t="s">
        <v>159</v>
      </c>
      <c r="J48" s="72" t="s">
        <v>157</v>
      </c>
      <c r="K48" s="130"/>
      <c r="L48" s="130"/>
      <c r="M48" s="130"/>
      <c r="N48" s="130"/>
      <c r="O48" s="130"/>
      <c r="P48" s="132">
        <f t="shared" si="12"/>
        <v>0</v>
      </c>
    </row>
    <row r="49" spans="8:18" ht="15.75" customHeight="1" x14ac:dyDescent="0.2">
      <c r="H49" s="86" t="s">
        <v>160</v>
      </c>
      <c r="I49" s="150" t="s">
        <v>161</v>
      </c>
      <c r="J49" s="72" t="s">
        <v>157</v>
      </c>
      <c r="K49" s="130"/>
      <c r="L49" s="130"/>
      <c r="M49" s="130"/>
      <c r="N49" s="130"/>
      <c r="O49" s="130"/>
      <c r="P49" s="132">
        <f t="shared" si="12"/>
        <v>0</v>
      </c>
    </row>
    <row r="50" spans="8:18" ht="15.75" customHeight="1" x14ac:dyDescent="0.2">
      <c r="H50" s="86" t="s">
        <v>162</v>
      </c>
      <c r="I50" s="150" t="s">
        <v>163</v>
      </c>
      <c r="J50" s="72" t="s">
        <v>157</v>
      </c>
      <c r="K50" s="130"/>
      <c r="L50" s="130"/>
      <c r="M50" s="130"/>
      <c r="N50" s="130"/>
      <c r="O50" s="130"/>
      <c r="P50" s="132">
        <f t="shared" si="12"/>
        <v>0</v>
      </c>
    </row>
    <row r="51" spans="8:18" ht="15.75" customHeight="1" x14ac:dyDescent="0.2">
      <c r="H51" s="71" t="s">
        <v>164</v>
      </c>
      <c r="I51" s="151" t="s">
        <v>165</v>
      </c>
      <c r="J51" s="72" t="s">
        <v>157</v>
      </c>
      <c r="K51" s="130"/>
      <c r="L51" s="130"/>
      <c r="M51" s="130"/>
      <c r="N51" s="130"/>
      <c r="O51" s="130"/>
      <c r="P51" s="132">
        <f t="shared" si="12"/>
        <v>0</v>
      </c>
    </row>
    <row r="52" spans="8:18" ht="15.75" customHeight="1" x14ac:dyDescent="0.2">
      <c r="H52" s="71" t="s">
        <v>166</v>
      </c>
      <c r="I52" s="151" t="s">
        <v>167</v>
      </c>
      <c r="J52" s="72" t="s">
        <v>157</v>
      </c>
      <c r="K52" s="130"/>
      <c r="L52" s="130"/>
      <c r="M52" s="130"/>
      <c r="N52" s="130"/>
      <c r="O52" s="130"/>
      <c r="P52" s="132">
        <f t="shared" si="12"/>
        <v>0</v>
      </c>
    </row>
    <row r="53" spans="8:18" ht="15.75" customHeight="1" x14ac:dyDescent="0.2">
      <c r="H53" s="71" t="s">
        <v>168</v>
      </c>
      <c r="I53" s="89" t="s">
        <v>169</v>
      </c>
      <c r="J53" s="72" t="s">
        <v>157</v>
      </c>
      <c r="K53" s="130"/>
      <c r="L53" s="130"/>
      <c r="M53" s="130"/>
      <c r="N53" s="130"/>
      <c r="O53" s="130"/>
      <c r="P53" s="132">
        <f t="shared" si="12"/>
        <v>0</v>
      </c>
    </row>
    <row r="54" spans="8:18" ht="15.75" customHeight="1" x14ac:dyDescent="0.2">
      <c r="H54" s="73" t="s">
        <v>170</v>
      </c>
      <c r="I54" s="88" t="s">
        <v>171</v>
      </c>
      <c r="J54" s="74" t="s">
        <v>157</v>
      </c>
      <c r="K54" s="130"/>
      <c r="L54" s="130"/>
      <c r="M54" s="130"/>
      <c r="N54" s="130"/>
      <c r="O54" s="130"/>
      <c r="P54" s="135">
        <f t="shared" si="12"/>
        <v>0</v>
      </c>
    </row>
    <row r="55" spans="8:18" ht="15.75" customHeight="1" x14ac:dyDescent="0.2">
      <c r="H55" s="73" t="s">
        <v>172</v>
      </c>
      <c r="I55" s="88" t="s">
        <v>173</v>
      </c>
      <c r="J55" s="74" t="s">
        <v>157</v>
      </c>
      <c r="K55" s="130"/>
      <c r="L55" s="130"/>
      <c r="M55" s="130"/>
      <c r="N55" s="130"/>
      <c r="O55" s="130"/>
      <c r="P55" s="135">
        <f t="shared" si="12"/>
        <v>0</v>
      </c>
    </row>
    <row r="56" spans="8:18" ht="15.75" customHeight="1" x14ac:dyDescent="0.2">
      <c r="H56" s="73" t="s">
        <v>174</v>
      </c>
      <c r="I56" s="88" t="s">
        <v>175</v>
      </c>
      <c r="J56" s="74" t="s">
        <v>157</v>
      </c>
      <c r="K56" s="130"/>
      <c r="L56" s="130"/>
      <c r="M56" s="130"/>
      <c r="N56" s="130"/>
      <c r="O56" s="130"/>
      <c r="P56" s="135">
        <f t="shared" si="12"/>
        <v>0</v>
      </c>
    </row>
    <row r="57" spans="8:18" ht="15.75" customHeight="1" x14ac:dyDescent="0.2">
      <c r="H57" s="73" t="str">
        <f>'Facilities (if req''d)'!A18</f>
        <v>Glassblowing</v>
      </c>
      <c r="I57" s="88" t="s">
        <v>176</v>
      </c>
      <c r="J57" s="74" t="s">
        <v>177</v>
      </c>
      <c r="K57" s="130"/>
      <c r="L57" s="130"/>
      <c r="M57" s="130"/>
      <c r="N57" s="130"/>
      <c r="O57" s="130"/>
      <c r="P57" s="135">
        <f t="shared" si="12"/>
        <v>0</v>
      </c>
    </row>
    <row r="58" spans="8:18" ht="15.75" customHeight="1" x14ac:dyDescent="0.2">
      <c r="H58" s="73" t="str">
        <f>'Facilities (if req''d)'!A19</f>
        <v>Mass Spectrometry</v>
      </c>
      <c r="I58" s="150" t="s">
        <v>178</v>
      </c>
      <c r="J58" s="74" t="s">
        <v>157</v>
      </c>
      <c r="K58" s="130"/>
      <c r="L58" s="130"/>
      <c r="M58" s="130"/>
      <c r="N58" s="130"/>
      <c r="O58" s="130"/>
      <c r="P58" s="135">
        <f t="shared" si="12"/>
        <v>0</v>
      </c>
    </row>
    <row r="59" spans="8:18" ht="15.75" customHeight="1" x14ac:dyDescent="0.2">
      <c r="H59" s="73" t="str">
        <f>'Facilities (if req''d)'!A20</f>
        <v>Micro Analysis</v>
      </c>
      <c r="I59" s="150" t="s">
        <v>178</v>
      </c>
      <c r="J59" s="74" t="s">
        <v>157</v>
      </c>
      <c r="K59" s="130"/>
      <c r="L59" s="130"/>
      <c r="M59" s="130"/>
      <c r="N59" s="130"/>
      <c r="O59" s="130"/>
      <c r="P59" s="135">
        <f t="shared" si="12"/>
        <v>0</v>
      </c>
    </row>
    <row r="60" spans="8:18" ht="15.75" customHeight="1" x14ac:dyDescent="0.2">
      <c r="H60" s="73" t="str">
        <f>'Facilities (if req''d)'!A21</f>
        <v>Nuclear Magnetic Resonance Spectroscopy</v>
      </c>
      <c r="I60" s="88" t="s">
        <v>179</v>
      </c>
      <c r="J60" s="74" t="s">
        <v>157</v>
      </c>
      <c r="K60" s="130"/>
      <c r="L60" s="130"/>
      <c r="M60" s="130"/>
      <c r="N60" s="130"/>
      <c r="O60" s="130"/>
      <c r="P60" s="135">
        <f t="shared" si="12"/>
        <v>0</v>
      </c>
    </row>
    <row r="61" spans="8:18" ht="15.75" customHeight="1" x14ac:dyDescent="0.2">
      <c r="H61" s="73" t="str">
        <f>'Facilities (if req''d)'!A22</f>
        <v>Raman Spectroscopy</v>
      </c>
      <c r="I61" s="88" t="s">
        <v>180</v>
      </c>
      <c r="J61" s="74" t="s">
        <v>157</v>
      </c>
      <c r="K61" s="130"/>
      <c r="L61" s="130"/>
      <c r="M61" s="130"/>
      <c r="N61" s="130"/>
      <c r="O61" s="130"/>
      <c r="P61" s="135">
        <f t="shared" si="12"/>
        <v>0</v>
      </c>
    </row>
    <row r="62" spans="8:18" ht="15.75" customHeight="1" x14ac:dyDescent="0.2">
      <c r="H62" s="73" t="str">
        <f>'Facilities (if req''d)'!A23</f>
        <v>Scanning Electron Microscope</v>
      </c>
      <c r="I62" s="88" t="s">
        <v>181</v>
      </c>
      <c r="J62" s="74" t="s">
        <v>157</v>
      </c>
      <c r="K62" s="130"/>
      <c r="L62" s="130"/>
      <c r="M62" s="130"/>
      <c r="N62" s="130"/>
      <c r="O62" s="130"/>
      <c r="P62" s="135">
        <f t="shared" si="12"/>
        <v>0</v>
      </c>
      <c r="R62" s="158" t="s">
        <v>137</v>
      </c>
    </row>
    <row r="63" spans="8:18" ht="15.75" customHeight="1" x14ac:dyDescent="0.2">
      <c r="H63" s="73" t="str">
        <f>'Facilities (if req''d)'!A24</f>
        <v>Xray Diffraction</v>
      </c>
      <c r="I63" s="88" t="s">
        <v>173</v>
      </c>
      <c r="J63" s="74" t="s">
        <v>157</v>
      </c>
      <c r="K63" s="130"/>
      <c r="L63" s="130"/>
      <c r="M63" s="130"/>
      <c r="N63" s="130"/>
      <c r="O63" s="130"/>
      <c r="P63" s="135">
        <f t="shared" si="12"/>
        <v>0</v>
      </c>
      <c r="R63" s="159">
        <f t="shared" ref="R63:R64" si="13">P63/1.2</f>
        <v>0</v>
      </c>
    </row>
    <row r="64" spans="8:18" ht="15.75" customHeight="1" x14ac:dyDescent="0.2">
      <c r="H64" s="73" t="str">
        <f>'Facilities (if req''d)'!A25</f>
        <v>Crystallography</v>
      </c>
      <c r="I64" s="88" t="s">
        <v>173</v>
      </c>
      <c r="J64" s="74" t="s">
        <v>157</v>
      </c>
      <c r="K64" s="130"/>
      <c r="L64" s="130"/>
      <c r="M64" s="130"/>
      <c r="N64" s="130"/>
      <c r="O64" s="130"/>
      <c r="P64" s="135">
        <f t="shared" si="12"/>
        <v>0</v>
      </c>
      <c r="R64" s="161">
        <f t="shared" si="13"/>
        <v>0</v>
      </c>
    </row>
    <row r="65" spans="8:18" ht="15.75" customHeight="1" x14ac:dyDescent="0.2">
      <c r="H65" s="73" t="str">
        <f>'Facilities (if req''d)'!A26</f>
        <v xml:space="preserve">XPS (X-ray photoelectron spectroscopy) </v>
      </c>
      <c r="I65" s="88" t="s">
        <v>173</v>
      </c>
      <c r="J65" s="74" t="s">
        <v>157</v>
      </c>
      <c r="K65" s="130"/>
      <c r="L65" s="130"/>
      <c r="M65" s="130"/>
      <c r="N65" s="130"/>
      <c r="O65" s="130"/>
      <c r="P65" s="135">
        <f t="shared" si="12"/>
        <v>0</v>
      </c>
      <c r="R65" s="157">
        <v>0</v>
      </c>
    </row>
    <row r="66" spans="8:18" ht="15.75" customHeight="1" x14ac:dyDescent="0.2">
      <c r="H66" s="73" t="str">
        <f>'Facilities (if req''d)'!A27</f>
        <v xml:space="preserve">microCT (X-ray computed tomography) </v>
      </c>
      <c r="I66" s="150" t="s">
        <v>182</v>
      </c>
      <c r="J66" s="74" t="s">
        <v>157</v>
      </c>
      <c r="K66" s="130"/>
      <c r="L66" s="130"/>
      <c r="M66" s="130"/>
      <c r="N66" s="130"/>
      <c r="O66" s="130"/>
      <c r="P66" s="135">
        <f t="shared" si="12"/>
        <v>0</v>
      </c>
    </row>
    <row r="67" spans="8:18" ht="15.75" customHeight="1" x14ac:dyDescent="0.2">
      <c r="H67" s="73" t="str">
        <f>'Facilities (if req''d)'!A28</f>
        <v>Thermal Analysis</v>
      </c>
      <c r="I67" s="88" t="s">
        <v>180</v>
      </c>
      <c r="J67" s="74" t="s">
        <v>157</v>
      </c>
      <c r="K67" s="130"/>
      <c r="L67" s="130"/>
      <c r="M67" s="130"/>
      <c r="N67" s="130"/>
      <c r="O67" s="130"/>
      <c r="P67" s="135">
        <f t="shared" si="12"/>
        <v>0</v>
      </c>
    </row>
    <row r="68" spans="8:18" ht="15.75" customHeight="1" x14ac:dyDescent="0.2">
      <c r="H68" s="73" t="str">
        <f>'Facilities (if req''d)'!A29</f>
        <v xml:space="preserve">Solvent Purification </v>
      </c>
      <c r="I68" s="88" t="s">
        <v>183</v>
      </c>
      <c r="J68" s="74" t="s">
        <v>157</v>
      </c>
      <c r="K68" s="130"/>
      <c r="L68" s="130"/>
      <c r="M68" s="130"/>
      <c r="N68" s="130"/>
      <c r="O68" s="130"/>
      <c r="P68" s="135">
        <f t="shared" si="12"/>
        <v>0</v>
      </c>
    </row>
    <row r="69" spans="8:18" ht="15.75" customHeight="1" x14ac:dyDescent="0.2">
      <c r="H69" s="73" t="str">
        <f>'Facilities (if req''d)'!A30</f>
        <v>BET Brunauer–Emmett–Teller</v>
      </c>
      <c r="I69" s="88" t="s">
        <v>184</v>
      </c>
      <c r="J69" s="74" t="s">
        <v>157</v>
      </c>
      <c r="K69" s="130"/>
      <c r="L69" s="130"/>
      <c r="M69" s="130"/>
      <c r="N69" s="130"/>
      <c r="O69" s="130"/>
      <c r="P69" s="135">
        <f t="shared" si="12"/>
        <v>0</v>
      </c>
    </row>
    <row r="70" spans="8:18" ht="15.75" customHeight="1" x14ac:dyDescent="0.2">
      <c r="H70" s="73" t="str">
        <f>'Facilities (if req''d)'!A31</f>
        <v xml:space="preserve">CD spectrometer </v>
      </c>
      <c r="I70" s="88" t="s">
        <v>184</v>
      </c>
      <c r="J70" s="74" t="s">
        <v>157</v>
      </c>
      <c r="K70" s="130"/>
      <c r="L70" s="130"/>
      <c r="M70" s="130"/>
      <c r="N70" s="130"/>
      <c r="O70" s="130"/>
      <c r="P70" s="135">
        <f t="shared" si="12"/>
        <v>0</v>
      </c>
    </row>
    <row r="71" spans="8:18" ht="15.75" customHeight="1" x14ac:dyDescent="0.2">
      <c r="H71" s="73" t="str">
        <f>'Facilities (if req''d)'!A32</f>
        <v>ICP-OES (Molema Building)</v>
      </c>
      <c r="I71" s="88" t="s">
        <v>184</v>
      </c>
      <c r="J71" s="74" t="s">
        <v>157</v>
      </c>
      <c r="K71" s="130"/>
      <c r="L71" s="130"/>
      <c r="M71" s="130"/>
      <c r="N71" s="130"/>
      <c r="O71" s="130"/>
      <c r="P71" s="135">
        <f t="shared" si="12"/>
        <v>0</v>
      </c>
    </row>
    <row r="72" spans="8:18" ht="15.75" customHeight="1" x14ac:dyDescent="0.2">
      <c r="H72" s="73" t="str">
        <f>'Facilities (if req''d)'!A33</f>
        <v>SQUID</v>
      </c>
      <c r="I72" s="88" t="s">
        <v>181</v>
      </c>
      <c r="J72" s="74" t="s">
        <v>157</v>
      </c>
      <c r="K72" s="130"/>
      <c r="L72" s="130"/>
      <c r="M72" s="130"/>
      <c r="N72" s="130"/>
      <c r="O72" s="130"/>
      <c r="P72" s="135">
        <f t="shared" si="12"/>
        <v>0</v>
      </c>
    </row>
    <row r="73" spans="8:18" ht="15.75" customHeight="1" x14ac:dyDescent="0.2">
      <c r="H73" s="73" t="str">
        <f>'Facilities (if req''d)'!A34</f>
        <v>GEMS: Geoanalytical Electron Microscopy &amp; Spectroscopy Centre (Prev. ISAAC)</v>
      </c>
      <c r="I73" s="88" t="s">
        <v>185</v>
      </c>
      <c r="J73" s="74" t="s">
        <v>157</v>
      </c>
      <c r="K73" s="130"/>
      <c r="L73" s="130"/>
      <c r="M73" s="130"/>
      <c r="N73" s="130"/>
      <c r="O73" s="130"/>
      <c r="P73" s="135">
        <f t="shared" si="12"/>
        <v>0</v>
      </c>
    </row>
    <row r="74" spans="8:18" ht="14.5" customHeight="1" x14ac:dyDescent="0.2">
      <c r="H74" s="111" t="s">
        <v>186</v>
      </c>
      <c r="I74" s="108"/>
      <c r="J74" s="74"/>
      <c r="K74" s="130"/>
      <c r="L74" s="130"/>
      <c r="M74" s="130"/>
      <c r="N74" s="130"/>
      <c r="O74" s="130"/>
      <c r="P74" s="135">
        <f t="shared" si="12"/>
        <v>0</v>
      </c>
    </row>
    <row r="75" spans="8:18" ht="14.5" customHeight="1" x14ac:dyDescent="0.2">
      <c r="H75" s="111" t="s">
        <v>186</v>
      </c>
      <c r="I75" s="108"/>
      <c r="J75" s="74"/>
      <c r="K75" s="130"/>
      <c r="L75" s="130"/>
      <c r="M75" s="130"/>
      <c r="N75" s="130"/>
      <c r="O75" s="130"/>
      <c r="P75" s="135">
        <f t="shared" si="12"/>
        <v>0</v>
      </c>
    </row>
    <row r="76" spans="8:18" ht="14.5" customHeight="1" x14ac:dyDescent="0.2">
      <c r="H76" s="111" t="s">
        <v>186</v>
      </c>
      <c r="I76" s="108"/>
      <c r="J76" s="74"/>
      <c r="K76" s="130"/>
      <c r="L76" s="130"/>
      <c r="M76" s="130"/>
      <c r="N76" s="130"/>
      <c r="O76" s="130"/>
      <c r="P76" s="135">
        <f t="shared" si="12"/>
        <v>0</v>
      </c>
    </row>
    <row r="77" spans="8:18" ht="14.5" customHeight="1" x14ac:dyDescent="0.2">
      <c r="H77" s="111" t="s">
        <v>186</v>
      </c>
      <c r="I77" s="109"/>
      <c r="J77" s="74"/>
      <c r="K77" s="130"/>
      <c r="L77" s="130"/>
      <c r="M77" s="130"/>
      <c r="N77" s="130"/>
      <c r="O77" s="130"/>
      <c r="P77" s="135">
        <f t="shared" si="12"/>
        <v>0</v>
      </c>
    </row>
    <row r="78" spans="8:18" ht="14.5" customHeight="1" x14ac:dyDescent="0.2">
      <c r="H78" s="76"/>
      <c r="I78" s="76"/>
      <c r="J78" s="77"/>
      <c r="K78" s="136">
        <f t="shared" ref="K78:P78" si="14">SUM(K47:K77)</f>
        <v>0</v>
      </c>
      <c r="L78" s="137">
        <f t="shared" si="14"/>
        <v>0</v>
      </c>
      <c r="M78" s="137">
        <f t="shared" si="14"/>
        <v>0</v>
      </c>
      <c r="N78" s="137">
        <f t="shared" si="14"/>
        <v>0</v>
      </c>
      <c r="O78" s="138">
        <f t="shared" si="14"/>
        <v>0</v>
      </c>
      <c r="P78" s="139">
        <f t="shared" si="14"/>
        <v>0</v>
      </c>
    </row>
    <row r="79" spans="8:18" ht="14.5" customHeight="1" x14ac:dyDescent="0.2"/>
    <row r="80" spans="8:18" ht="14.5" customHeight="1" x14ac:dyDescent="0.2">
      <c r="H80" s="382" t="s">
        <v>187</v>
      </c>
      <c r="I80" s="383"/>
      <c r="J80" s="383"/>
      <c r="K80" s="383"/>
      <c r="L80" s="383"/>
      <c r="M80" s="383"/>
      <c r="N80" s="383"/>
      <c r="O80" s="383"/>
      <c r="P80" s="384"/>
    </row>
    <row r="81" spans="8:16" ht="14.5" customHeight="1" x14ac:dyDescent="0.2">
      <c r="H81" s="122"/>
      <c r="I81" s="23" t="s">
        <v>130</v>
      </c>
      <c r="J81" s="66" t="s">
        <v>131</v>
      </c>
      <c r="K81" s="81" t="s">
        <v>132</v>
      </c>
      <c r="L81" s="81" t="s">
        <v>133</v>
      </c>
      <c r="M81" s="81" t="s">
        <v>134</v>
      </c>
      <c r="N81" s="81" t="s">
        <v>135</v>
      </c>
      <c r="O81" s="21" t="s">
        <v>136</v>
      </c>
      <c r="P81" s="21" t="s">
        <v>137</v>
      </c>
    </row>
    <row r="82" spans="8:16" ht="14.5" customHeight="1" x14ac:dyDescent="0.2">
      <c r="H82" s="90" t="s">
        <v>188</v>
      </c>
      <c r="I82" s="121"/>
      <c r="J82" s="91" t="s">
        <v>139</v>
      </c>
      <c r="K82" s="130"/>
      <c r="L82" s="130"/>
      <c r="M82" s="130"/>
      <c r="N82" s="130"/>
      <c r="O82" s="130"/>
      <c r="P82" s="140">
        <f t="shared" ref="P82:P83" si="15">SUM(K82:O82)</f>
        <v>0</v>
      </c>
    </row>
    <row r="83" spans="8:16" ht="14.5" customHeight="1" x14ac:dyDescent="0.2">
      <c r="H83" s="92" t="s">
        <v>189</v>
      </c>
      <c r="I83" s="109"/>
      <c r="J83" s="93" t="s">
        <v>139</v>
      </c>
      <c r="K83" s="130"/>
      <c r="L83" s="130"/>
      <c r="M83" s="130"/>
      <c r="N83" s="130"/>
      <c r="O83" s="130"/>
      <c r="P83" s="142">
        <f t="shared" si="15"/>
        <v>0</v>
      </c>
    </row>
    <row r="84" spans="8:16" ht="14.5" customHeight="1" x14ac:dyDescent="0.2">
      <c r="H84" s="76"/>
      <c r="I84" s="76"/>
      <c r="J84" s="77"/>
      <c r="K84" s="136">
        <f>SUM(K82:K83)</f>
        <v>0</v>
      </c>
      <c r="L84" s="137">
        <v>0</v>
      </c>
      <c r="M84" s="137">
        <v>0</v>
      </c>
      <c r="N84" s="137">
        <v>0</v>
      </c>
      <c r="O84" s="138">
        <v>0</v>
      </c>
      <c r="P84" s="139">
        <v>0</v>
      </c>
    </row>
    <row r="85" spans="8:16" ht="14.5" customHeight="1" x14ac:dyDescent="0.2"/>
    <row r="86" spans="8:16" ht="14.5" customHeight="1" x14ac:dyDescent="0.2">
      <c r="H86" s="382" t="s">
        <v>190</v>
      </c>
      <c r="I86" s="383"/>
      <c r="J86" s="383"/>
      <c r="K86" s="383"/>
      <c r="L86" s="383"/>
      <c r="M86" s="383"/>
      <c r="N86" s="383"/>
      <c r="O86" s="383"/>
      <c r="P86" s="383"/>
    </row>
    <row r="87" spans="8:16" ht="14.5" customHeight="1" x14ac:dyDescent="0.2">
      <c r="H87" s="259" t="s">
        <v>191</v>
      </c>
      <c r="I87" s="260"/>
      <c r="J87" s="66" t="s">
        <v>131</v>
      </c>
      <c r="K87" s="81" t="s">
        <v>132</v>
      </c>
      <c r="L87" s="81" t="s">
        <v>133</v>
      </c>
      <c r="M87" s="81" t="s">
        <v>134</v>
      </c>
      <c r="N87" s="81" t="s">
        <v>135</v>
      </c>
      <c r="O87" s="21" t="s">
        <v>136</v>
      </c>
      <c r="P87" s="252" t="s">
        <v>137</v>
      </c>
    </row>
    <row r="88" spans="8:16" ht="14.5" customHeight="1" x14ac:dyDescent="0.2">
      <c r="H88" s="71" t="s">
        <v>192</v>
      </c>
      <c r="I88" s="380" t="s">
        <v>193</v>
      </c>
      <c r="J88" s="94" t="s">
        <v>194</v>
      </c>
      <c r="K88" s="143">
        <f>'Studentship (if req''d)'!D24</f>
        <v>0</v>
      </c>
      <c r="L88" s="144">
        <f>'Studentship (if req''d)'!D25</f>
        <v>0</v>
      </c>
      <c r="M88" s="144">
        <f>'Studentship (if req''d)'!D17</f>
        <v>0</v>
      </c>
      <c r="N88" s="144">
        <f>'Studentship (if req''d)'!D18</f>
        <v>0</v>
      </c>
      <c r="O88" s="145"/>
      <c r="P88" s="261">
        <f>SUM(K88:O88)</f>
        <v>0</v>
      </c>
    </row>
    <row r="89" spans="8:16" ht="14.5" customHeight="1" x14ac:dyDescent="0.2">
      <c r="H89" s="95" t="s">
        <v>195</v>
      </c>
      <c r="I89" s="381"/>
      <c r="J89" s="96" t="s">
        <v>194</v>
      </c>
      <c r="K89" s="146">
        <f>'Studentship (if req''d)'!C24</f>
        <v>0</v>
      </c>
      <c r="L89" s="147">
        <f>'Studentship (if req''d)'!C25</f>
        <v>0</v>
      </c>
      <c r="M89" s="147">
        <f>'Studentship (if req''d)'!C26</f>
        <v>0</v>
      </c>
      <c r="N89" s="147">
        <f>'Studentship (if req''d)'!C27</f>
        <v>0</v>
      </c>
      <c r="O89" s="147"/>
      <c r="P89" s="262">
        <f t="shared" ref="P89" si="16">SUM(K89:O89)</f>
        <v>0</v>
      </c>
    </row>
    <row r="90" spans="8:16" ht="14.5" customHeight="1" x14ac:dyDescent="0.2">
      <c r="H90" s="97"/>
      <c r="I90" s="97"/>
      <c r="J90" s="98"/>
      <c r="K90" s="136">
        <f t="shared" ref="K90:P90" si="17">SUM(K83:K89)</f>
        <v>0</v>
      </c>
      <c r="L90" s="137">
        <f t="shared" si="17"/>
        <v>0</v>
      </c>
      <c r="M90" s="137">
        <f t="shared" si="17"/>
        <v>0</v>
      </c>
      <c r="N90" s="137">
        <f t="shared" si="17"/>
        <v>0</v>
      </c>
      <c r="O90" s="138">
        <f t="shared" si="17"/>
        <v>0</v>
      </c>
      <c r="P90" s="263">
        <f t="shared" si="17"/>
        <v>0</v>
      </c>
    </row>
    <row r="91" spans="8:16" ht="14.5" customHeight="1" x14ac:dyDescent="0.2"/>
    <row r="92" spans="8:16" ht="14.5" customHeight="1" x14ac:dyDescent="0.25">
      <c r="H92" s="118" t="s">
        <v>196</v>
      </c>
      <c r="K92" s="136">
        <f t="shared" ref="K92:P92" si="18">K12+K26+K43+K78+K84+K90</f>
        <v>0</v>
      </c>
      <c r="L92" s="137">
        <f t="shared" si="18"/>
        <v>0</v>
      </c>
      <c r="M92" s="137">
        <f t="shared" si="18"/>
        <v>0</v>
      </c>
      <c r="N92" s="137">
        <f t="shared" si="18"/>
        <v>0</v>
      </c>
      <c r="O92" s="138">
        <f t="shared" si="18"/>
        <v>0</v>
      </c>
      <c r="P92" s="139">
        <f t="shared" si="18"/>
        <v>0</v>
      </c>
    </row>
    <row r="93" spans="8:16" ht="14.5" customHeight="1" x14ac:dyDescent="0.2"/>
    <row r="94" spans="8:16" ht="14.5" customHeight="1" x14ac:dyDescent="0.2"/>
    <row r="95" spans="8:16" ht="14.5" customHeight="1" x14ac:dyDescent="0.2"/>
    <row r="96" spans="8:16" ht="14.5" customHeight="1" x14ac:dyDescent="0.2"/>
    <row r="97" ht="14.5" customHeight="1" x14ac:dyDescent="0.2"/>
    <row r="98" ht="14.5" customHeight="1" x14ac:dyDescent="0.2"/>
    <row r="99" ht="14.5" customHeight="1" x14ac:dyDescent="0.2"/>
    <row r="100" ht="14.5" customHeight="1" x14ac:dyDescent="0.2"/>
    <row r="101" ht="14.5" customHeight="1" x14ac:dyDescent="0.2"/>
    <row r="102" ht="14.5" customHeight="1" x14ac:dyDescent="0.2"/>
    <row r="103" ht="14.5" customHeight="1" x14ac:dyDescent="0.2"/>
    <row r="104" ht="14.5" customHeight="1" x14ac:dyDescent="0.2"/>
    <row r="105" ht="14.5" customHeight="1" x14ac:dyDescent="0.2"/>
    <row r="106" ht="14.5" customHeight="1" x14ac:dyDescent="0.2"/>
    <row r="107" ht="14.5" customHeight="1" x14ac:dyDescent="0.2"/>
    <row r="108" ht="14.5" customHeight="1" x14ac:dyDescent="0.2"/>
  </sheetData>
  <mergeCells count="26">
    <mergeCell ref="B30:F30"/>
    <mergeCell ref="H33:P33"/>
    <mergeCell ref="H45:P45"/>
    <mergeCell ref="B22:F22"/>
    <mergeCell ref="H22:I22"/>
    <mergeCell ref="H23:I23"/>
    <mergeCell ref="H24:I24"/>
    <mergeCell ref="H25:I25"/>
    <mergeCell ref="H15:I15"/>
    <mergeCell ref="H16:I16"/>
    <mergeCell ref="H17:I17"/>
    <mergeCell ref="H18:I18"/>
    <mergeCell ref="H19:I19"/>
    <mergeCell ref="B2:F2"/>
    <mergeCell ref="H2:P2"/>
    <mergeCell ref="B4:F4"/>
    <mergeCell ref="H4:P4"/>
    <mergeCell ref="B14:F14"/>
    <mergeCell ref="H14:P14"/>
    <mergeCell ref="H80:P80"/>
    <mergeCell ref="H86:P86"/>
    <mergeCell ref="I88:I89"/>
    <mergeCell ref="H20:I20"/>
    <mergeCell ref="H21:I21"/>
    <mergeCell ref="H28:P28"/>
    <mergeCell ref="H29:P32"/>
  </mergeCells>
  <conditionalFormatting sqref="P35:P42">
    <cfRule type="cellIs" dxfId="21" priority="5" operator="greaterThan">
      <formula>49999.99</formula>
    </cfRule>
  </conditionalFormatting>
  <conditionalFormatting sqref="R35:R42">
    <cfRule type="cellIs" dxfId="20" priority="1" operator="greaterThan">
      <formula>49999.99</formula>
    </cfRule>
  </conditionalFormatting>
  <hyperlinks>
    <hyperlink ref="H33" r:id="rId1" xr:uid="{F88832CB-3B64-45F1-A9E0-868A05EA6E48}"/>
    <hyperlink ref="I47" r:id="rId2" xr:uid="{F0558DA8-6D6C-4A4B-B4E1-0D5D7CB8975E}"/>
    <hyperlink ref="I48" r:id="rId3" xr:uid="{551E7D89-BB4E-4A0E-AF45-2F9EFD7424E3}"/>
    <hyperlink ref="I53" r:id="rId4" xr:uid="{2880CCC3-AE5E-4C5C-B81C-9ED5298B2A22}"/>
    <hyperlink ref="I54" r:id="rId5" xr:uid="{68ABCA2C-9C8E-44E0-80E5-C24D1ED72268}"/>
    <hyperlink ref="I51" r:id="rId6" xr:uid="{EDE24725-DFB9-46EA-ABB6-275CB927F039}"/>
    <hyperlink ref="I49" r:id="rId7" xr:uid="{3CE9A62B-A03E-4CFF-897B-C4BAD320CA28}"/>
    <hyperlink ref="I50" r:id="rId8" xr:uid="{1DADC17E-7CEA-45E1-8648-5646097BEFBD}"/>
    <hyperlink ref="I52" r:id="rId9" xr:uid="{90D510F9-C2E4-4673-8945-C8B7149EED69}"/>
    <hyperlink ref="I55" r:id="rId10" xr:uid="{2C86FC5B-47BD-4F97-A982-5D1519C8BECD}"/>
    <hyperlink ref="I56" r:id="rId11" xr:uid="{87774EAB-F111-4388-804D-36EB3C69B689}"/>
    <hyperlink ref="I73" r:id="rId12" xr:uid="{2253FF88-C097-4FA9-BEF9-10393C4D7CCB}"/>
    <hyperlink ref="I57" r:id="rId13" xr:uid="{9CA2197A-8F44-4B0C-AD9F-F823BC143BA3}"/>
    <hyperlink ref="I60" r:id="rId14" xr:uid="{B5EC2160-658E-478B-9BEA-6B3AA2F97BBF}"/>
    <hyperlink ref="I61" r:id="rId15" xr:uid="{10EECDD9-D941-45F1-8A32-5556A1E7D88E}"/>
    <hyperlink ref="I62" r:id="rId16" xr:uid="{39A58557-787E-403C-A358-575F63FFC65E}"/>
    <hyperlink ref="I63:I64" r:id="rId17" display="Contact Claire Wilson" xr:uid="{9A7CC960-770C-4F24-BC88-E0DAB937FBB9}"/>
    <hyperlink ref="I63" r:id="rId18" xr:uid="{ADCAB016-EC29-465F-B356-A41D1AFC15A3}"/>
    <hyperlink ref="I64" r:id="rId19" xr:uid="{904DD17E-F391-41D4-8CF9-8C6C2B1B4132}"/>
    <hyperlink ref="I67" r:id="rId20" xr:uid="{0867AFEE-4340-4863-B79A-4DB4D4C0C62E}"/>
    <hyperlink ref="I68" r:id="rId21" xr:uid="{2E3CFCDB-0004-4E3C-8358-36EB50CC8DAE}"/>
    <hyperlink ref="I69" r:id="rId22" xr:uid="{DB113629-D6EB-42E8-A42C-DA707C8D331C}"/>
    <hyperlink ref="I70:I71" r:id="rId23" display="Contact Chris Kelly" xr:uid="{9C8FD65D-B4BB-4926-BD0E-63952744D9ED}"/>
    <hyperlink ref="I70" r:id="rId24" xr:uid="{3760F80D-BD43-4E99-9350-2A6B22905120}"/>
    <hyperlink ref="I71" r:id="rId25" xr:uid="{D78C7DD2-EB80-4D64-A5B0-773A37BF7244}"/>
    <hyperlink ref="I72" r:id="rId26" xr:uid="{ACE00829-A318-48FB-8CF1-0CFC25B4913D}"/>
    <hyperlink ref="I59" r:id="rId27" xr:uid="{25B57501-4776-4154-91C7-6DF9D9340396}"/>
    <hyperlink ref="I66" r:id="rId28" xr:uid="{E366B4E8-94AE-4F87-8B04-B3606C3524C5}"/>
    <hyperlink ref="I58" r:id="rId29" xr:uid="{3E5BAEF9-64E6-449C-BE5E-2C988FA12A66}"/>
  </hyperlinks>
  <pageMargins left="0.19685039370078741" right="0.19685039370078741" top="0.19685039370078741" bottom="0.19685039370078741" header="0.19685039370078741" footer="0.19685039370078741"/>
  <pageSetup paperSize="9" scale="41" orientation="landscape" r:id="rId30"/>
  <headerFooter>
    <oddFooter xml:space="preserve">&amp;LAuthor: Andrew Wilson (CoSE)
Date Issued: 13/11/19&amp;CFM - 010 - Project Costing Request Form – CoSE&amp;RVersion: 01
Review Date: 12/11/20
</oddFooter>
  </headerFooter>
  <extLst>
    <ext xmlns:x14="http://schemas.microsoft.com/office/spreadsheetml/2009/9/main" uri="{78C0D931-6437-407d-A8EE-F0AAD7539E65}">
      <x14:conditionalFormattings>
        <x14:conditionalFormatting xmlns:xm="http://schemas.microsoft.com/office/excel/2006/main">
          <x14:cfRule type="expression" priority="4" id="{7EE6BE77-4AD2-4DEE-9275-7C3B149E3FA1}">
            <xm:f>'Application Information'!$B$26:$C$26=0</xm:f>
            <x14:dxf>
              <font>
                <color theme="0"/>
              </font>
            </x14:dxf>
          </x14:cfRule>
          <xm:sqref>C6</xm:sqref>
        </x14:conditionalFormatting>
        <x14:conditionalFormatting xmlns:xm="http://schemas.microsoft.com/office/excel/2006/main">
          <x14:cfRule type="expression" priority="3" id="{EA52BCFA-B1D6-4C1B-BF1F-9F2B573278FA}">
            <xm:f>'Application Information'!$C$20=0</xm:f>
            <x14:dxf>
              <font>
                <color theme="0"/>
              </font>
            </x14:dxf>
          </x14:cfRule>
          <xm:sqref>D6</xm:sqref>
        </x14:conditionalFormatting>
        <x14:conditionalFormatting xmlns:xm="http://schemas.microsoft.com/office/excel/2006/main">
          <x14:cfRule type="expression" priority="2" id="{0CEB5FB0-151C-4F65-AA94-5F2F265FCA65}">
            <xm:f>'Application Information'!$C$22=0</xm:f>
            <x14:dxf>
              <font>
                <color theme="0"/>
              </font>
            </x14:dxf>
          </x14:cfRule>
          <xm:sqref>E6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78B5B078-1268-44C8-92E8-BC5A1799ECAC}">
          <x14:formula1>
            <xm:f>'Data Validation - HIDE'!$AD$3:$AD$200</xm:f>
          </x14:formula1>
          <xm:sqref>C24:C28 C32:C36 C16:C20</xm:sqref>
        </x14:dataValidation>
        <x14:dataValidation type="list" allowBlank="1" showInputMessage="1" showErrorMessage="1" xr:uid="{7AD4D9DD-462A-458B-ACE7-1D8842343841}">
          <x14:formula1>
            <xm:f>'Data Validation - HIDE'!$AB$3:$AB$5</xm:f>
          </x14:formula1>
          <xm:sqref>J74</xm:sqref>
        </x14:dataValidation>
        <x14:dataValidation type="list" allowBlank="1" showInputMessage="1" showErrorMessage="1" xr:uid="{004A91A1-B66A-4AE0-A9F1-B0DF03251EF1}">
          <x14:formula1>
            <xm:f>'Data Validation - HIDE'!$R$3:$R$5</xm:f>
          </x14:formula1>
          <xm:sqref>H6:H11</xm:sqref>
        </x14:dataValidation>
        <x14:dataValidation type="list" allowBlank="1" showInputMessage="1" showErrorMessage="1" xr:uid="{B03E8DF7-2864-4BDF-B2BE-F8D555A3C667}">
          <x14:formula1>
            <xm:f>'Data Validation - HIDE'!$P$3:$P$6</xm:f>
          </x14:formula1>
          <xm:sqref>F5 F31 F23 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4A41-FDE3-4042-98F6-67F52795ED25}">
  <sheetPr>
    <tabColor theme="7" tint="0.79998168889431442"/>
    <pageSetUpPr fitToPage="1"/>
  </sheetPr>
  <dimension ref="B1:S108"/>
  <sheetViews>
    <sheetView zoomScale="80" zoomScaleNormal="80" workbookViewId="0"/>
  </sheetViews>
  <sheetFormatPr baseColWidth="10" defaultColWidth="9.1640625" defaultRowHeight="15" outlineLevelCol="1" x14ac:dyDescent="0.2"/>
  <cols>
    <col min="1" max="1" width="3.5" style="39" customWidth="1"/>
    <col min="2" max="2" width="45" style="39" customWidth="1"/>
    <col min="3" max="3" width="51" style="39" bestFit="1" customWidth="1"/>
    <col min="4" max="5" width="15" style="39" customWidth="1"/>
    <col min="6" max="6" width="19.1640625" style="39" customWidth="1"/>
    <col min="7" max="7" width="4.83203125" style="39" customWidth="1"/>
    <col min="8" max="8" width="52.5" style="39" customWidth="1"/>
    <col min="9" max="9" width="32.5" style="39" customWidth="1"/>
    <col min="10" max="10" width="8.1640625" style="39" bestFit="1" customWidth="1"/>
    <col min="11" max="15" width="15.5" style="39" customWidth="1"/>
    <col min="16" max="16" width="18.1640625" style="39" customWidth="1"/>
    <col min="17" max="17" width="9.1640625" style="39"/>
    <col min="18" max="18" width="19.83203125" style="39" hidden="1" customWidth="1" outlineLevel="1"/>
    <col min="19" max="19" width="9.1640625" style="39" customWidth="1" collapsed="1"/>
    <col min="20" max="16384" width="9.1640625" style="39"/>
  </cols>
  <sheetData>
    <row r="1" spans="2:19" ht="15.75" customHeight="1" thickBot="1" x14ac:dyDescent="0.25">
      <c r="S1" s="185" t="s">
        <v>120</v>
      </c>
    </row>
    <row r="2" spans="2:19" ht="15.75" customHeight="1" thickBot="1" x14ac:dyDescent="0.25">
      <c r="B2" s="322" t="s">
        <v>121</v>
      </c>
      <c r="C2" s="323"/>
      <c r="D2" s="323"/>
      <c r="E2" s="323"/>
      <c r="F2" s="324"/>
      <c r="H2" s="322" t="s">
        <v>122</v>
      </c>
      <c r="I2" s="323"/>
      <c r="J2" s="323"/>
      <c r="K2" s="323"/>
      <c r="L2" s="323"/>
      <c r="M2" s="323"/>
      <c r="N2" s="323"/>
      <c r="O2" s="323"/>
      <c r="P2" s="324"/>
      <c r="R2" s="167" t="s">
        <v>123</v>
      </c>
    </row>
    <row r="3" spans="2:19" ht="15.75" customHeight="1" thickBot="1" x14ac:dyDescent="0.25"/>
    <row r="4" spans="2:19" ht="15.75" customHeight="1" thickBot="1" x14ac:dyDescent="0.25">
      <c r="B4" s="322" t="s">
        <v>124</v>
      </c>
      <c r="C4" s="323"/>
      <c r="D4" s="323"/>
      <c r="E4" s="323"/>
      <c r="F4" s="324"/>
      <c r="H4" s="382" t="s">
        <v>125</v>
      </c>
      <c r="I4" s="383"/>
      <c r="J4" s="383"/>
      <c r="K4" s="383"/>
      <c r="L4" s="383"/>
      <c r="M4" s="383"/>
      <c r="N4" s="383"/>
      <c r="O4" s="383"/>
      <c r="P4" s="384"/>
    </row>
    <row r="5" spans="2:19" ht="15.75" customHeight="1" thickBot="1" x14ac:dyDescent="0.25">
      <c r="B5" s="20" t="s">
        <v>126</v>
      </c>
      <c r="C5" s="20" t="s">
        <v>63</v>
      </c>
      <c r="D5" s="21" t="s">
        <v>127</v>
      </c>
      <c r="E5" s="21" t="s">
        <v>128</v>
      </c>
      <c r="F5" s="102" t="s">
        <v>51</v>
      </c>
      <c r="G5" s="64"/>
      <c r="H5" s="65" t="s">
        <v>129</v>
      </c>
      <c r="I5" s="65" t="s">
        <v>130</v>
      </c>
      <c r="J5" s="66" t="s">
        <v>131</v>
      </c>
      <c r="K5" s="66" t="s">
        <v>132</v>
      </c>
      <c r="L5" s="66" t="s">
        <v>133</v>
      </c>
      <c r="M5" s="66" t="s">
        <v>134</v>
      </c>
      <c r="N5" s="66" t="s">
        <v>135</v>
      </c>
      <c r="O5" s="66" t="s">
        <v>136</v>
      </c>
      <c r="P5" s="66" t="s">
        <v>137</v>
      </c>
      <c r="R5" s="153" t="s">
        <v>137</v>
      </c>
    </row>
    <row r="6" spans="2:19" ht="15.75" customHeight="1" x14ac:dyDescent="0.2">
      <c r="B6" s="209" t="s">
        <v>138</v>
      </c>
      <c r="C6" s="210"/>
      <c r="D6" s="211"/>
      <c r="E6" s="211"/>
      <c r="F6" s="212"/>
      <c r="G6" s="64"/>
      <c r="H6" s="116" t="s">
        <v>51</v>
      </c>
      <c r="I6" s="107"/>
      <c r="J6" s="69" t="s">
        <v>139</v>
      </c>
      <c r="K6" s="127"/>
      <c r="L6" s="127"/>
      <c r="M6" s="127"/>
      <c r="N6" s="127"/>
      <c r="O6" s="128"/>
      <c r="P6" s="129">
        <f>SUM(K6:O6)</f>
        <v>0</v>
      </c>
      <c r="R6" s="154">
        <f>P6/1.2</f>
        <v>0</v>
      </c>
    </row>
    <row r="7" spans="2:19" ht="15.75" customHeight="1" x14ac:dyDescent="0.2">
      <c r="B7" s="70" t="s">
        <v>140</v>
      </c>
      <c r="C7" s="101"/>
      <c r="D7" s="100"/>
      <c r="E7" s="100"/>
      <c r="F7" s="194"/>
      <c r="G7" s="64"/>
      <c r="H7" s="111" t="s">
        <v>51</v>
      </c>
      <c r="I7" s="108"/>
      <c r="J7" s="72" t="s">
        <v>139</v>
      </c>
      <c r="K7" s="130"/>
      <c r="L7" s="130"/>
      <c r="M7" s="130"/>
      <c r="N7" s="130"/>
      <c r="O7" s="131"/>
      <c r="P7" s="132">
        <f t="shared" ref="P7:P11" si="0">SUM(K7:O7)</f>
        <v>0</v>
      </c>
      <c r="R7" s="155">
        <f t="shared" ref="R7:R11" si="1">P7/1.2</f>
        <v>0</v>
      </c>
    </row>
    <row r="8" spans="2:19" ht="15.75" customHeight="1" x14ac:dyDescent="0.2">
      <c r="B8" s="70" t="s">
        <v>140</v>
      </c>
      <c r="C8" s="101"/>
      <c r="D8" s="100"/>
      <c r="E8" s="100"/>
      <c r="F8" s="194"/>
      <c r="G8" s="64"/>
      <c r="H8" s="111" t="s">
        <v>51</v>
      </c>
      <c r="I8" s="108"/>
      <c r="J8" s="72" t="s">
        <v>139</v>
      </c>
      <c r="K8" s="130"/>
      <c r="L8" s="130"/>
      <c r="M8" s="130"/>
      <c r="N8" s="130"/>
      <c r="O8" s="131"/>
      <c r="P8" s="132">
        <f t="shared" si="0"/>
        <v>0</v>
      </c>
      <c r="R8" s="155">
        <f t="shared" si="1"/>
        <v>0</v>
      </c>
    </row>
    <row r="9" spans="2:19" ht="15.75" customHeight="1" x14ac:dyDescent="0.2">
      <c r="B9" s="70" t="s">
        <v>140</v>
      </c>
      <c r="C9" s="101"/>
      <c r="D9" s="100"/>
      <c r="E9" s="100"/>
      <c r="F9" s="194"/>
      <c r="G9" s="64"/>
      <c r="H9" s="111" t="s">
        <v>51</v>
      </c>
      <c r="I9" s="108"/>
      <c r="J9" s="72" t="s">
        <v>139</v>
      </c>
      <c r="K9" s="130"/>
      <c r="L9" s="130"/>
      <c r="M9" s="130"/>
      <c r="N9" s="130"/>
      <c r="O9" s="131"/>
      <c r="P9" s="132">
        <f t="shared" si="0"/>
        <v>0</v>
      </c>
      <c r="R9" s="155">
        <f t="shared" si="1"/>
        <v>0</v>
      </c>
    </row>
    <row r="10" spans="2:19" ht="15.75" customHeight="1" x14ac:dyDescent="0.2">
      <c r="B10" s="70" t="s">
        <v>140</v>
      </c>
      <c r="C10" s="101"/>
      <c r="D10" s="100"/>
      <c r="E10" s="100"/>
      <c r="F10" s="194"/>
      <c r="G10" s="64"/>
      <c r="H10" s="111" t="s">
        <v>51</v>
      </c>
      <c r="I10" s="108"/>
      <c r="J10" s="72" t="s">
        <v>139</v>
      </c>
      <c r="K10" s="130"/>
      <c r="L10" s="130"/>
      <c r="M10" s="130"/>
      <c r="N10" s="130"/>
      <c r="O10" s="131"/>
      <c r="P10" s="132">
        <f t="shared" si="0"/>
        <v>0</v>
      </c>
      <c r="R10" s="155">
        <f t="shared" si="1"/>
        <v>0</v>
      </c>
    </row>
    <row r="11" spans="2:19" ht="15.75" customHeight="1" thickBot="1" x14ac:dyDescent="0.25">
      <c r="B11" s="70" t="s">
        <v>140</v>
      </c>
      <c r="C11" s="101"/>
      <c r="D11" s="100"/>
      <c r="E11" s="100"/>
      <c r="F11" s="194"/>
      <c r="G11" s="64"/>
      <c r="H11" s="112" t="s">
        <v>51</v>
      </c>
      <c r="I11" s="109"/>
      <c r="J11" s="110" t="s">
        <v>139</v>
      </c>
      <c r="K11" s="133"/>
      <c r="L11" s="133"/>
      <c r="M11" s="133"/>
      <c r="N11" s="133"/>
      <c r="O11" s="134"/>
      <c r="P11" s="135">
        <f t="shared" si="0"/>
        <v>0</v>
      </c>
      <c r="R11" s="156">
        <f t="shared" si="1"/>
        <v>0</v>
      </c>
    </row>
    <row r="12" spans="2:19" ht="15.75" customHeight="1" thickBot="1" x14ac:dyDescent="0.25">
      <c r="B12" s="75" t="s">
        <v>140</v>
      </c>
      <c r="C12" s="103"/>
      <c r="D12" s="120"/>
      <c r="E12" s="120"/>
      <c r="F12" s="195"/>
      <c r="G12" s="64"/>
      <c r="H12" s="76"/>
      <c r="I12" s="76"/>
      <c r="J12" s="77"/>
      <c r="K12" s="136">
        <f>SUM(K6:K11)</f>
        <v>0</v>
      </c>
      <c r="L12" s="137">
        <f t="shared" ref="L12:O12" si="2">SUM(L6:L11)</f>
        <v>0</v>
      </c>
      <c r="M12" s="137">
        <f t="shared" si="2"/>
        <v>0</v>
      </c>
      <c r="N12" s="137">
        <f t="shared" si="2"/>
        <v>0</v>
      </c>
      <c r="O12" s="138">
        <f t="shared" si="2"/>
        <v>0</v>
      </c>
      <c r="P12" s="139">
        <f>SUM(P6:P11)</f>
        <v>0</v>
      </c>
      <c r="Q12" s="78"/>
      <c r="R12" s="157">
        <f>SUM(R6:R11)</f>
        <v>0</v>
      </c>
    </row>
    <row r="13" spans="2:19" ht="15.75" customHeight="1" thickBot="1" x14ac:dyDescent="0.25">
      <c r="C13" s="79"/>
      <c r="D13" s="64"/>
      <c r="E13" s="64"/>
      <c r="F13" s="64"/>
      <c r="G13" s="64"/>
      <c r="J13" s="80"/>
      <c r="K13" s="78"/>
      <c r="L13" s="78"/>
      <c r="M13" s="78"/>
      <c r="N13" s="78"/>
      <c r="O13" s="78"/>
      <c r="P13" s="78"/>
      <c r="Q13" s="78"/>
      <c r="R13" s="78"/>
    </row>
    <row r="14" spans="2:19" ht="15.75" customHeight="1" thickBot="1" x14ac:dyDescent="0.25">
      <c r="B14" s="322" t="s">
        <v>141</v>
      </c>
      <c r="C14" s="323"/>
      <c r="D14" s="323"/>
      <c r="E14" s="323"/>
      <c r="F14" s="324"/>
      <c r="H14" s="382" t="s">
        <v>142</v>
      </c>
      <c r="I14" s="383"/>
      <c r="J14" s="383"/>
      <c r="K14" s="383"/>
      <c r="L14" s="383"/>
      <c r="M14" s="383"/>
      <c r="N14" s="383"/>
      <c r="O14" s="383"/>
      <c r="P14" s="384"/>
    </row>
    <row r="15" spans="2:19" ht="15.75" customHeight="1" thickBot="1" x14ac:dyDescent="0.25">
      <c r="B15" s="20" t="s">
        <v>143</v>
      </c>
      <c r="C15" s="20" t="s">
        <v>144</v>
      </c>
      <c r="D15" s="21" t="s">
        <v>127</v>
      </c>
      <c r="E15" s="21" t="s">
        <v>128</v>
      </c>
      <c r="F15" s="102" t="s">
        <v>51</v>
      </c>
      <c r="H15" s="398" t="s">
        <v>130</v>
      </c>
      <c r="I15" s="399"/>
      <c r="J15" s="66" t="s">
        <v>131</v>
      </c>
      <c r="K15" s="81" t="s">
        <v>132</v>
      </c>
      <c r="L15" s="81" t="s">
        <v>133</v>
      </c>
      <c r="M15" s="81" t="s">
        <v>134</v>
      </c>
      <c r="N15" s="81" t="s">
        <v>135</v>
      </c>
      <c r="O15" s="21" t="s">
        <v>136</v>
      </c>
      <c r="P15" s="21" t="s">
        <v>137</v>
      </c>
      <c r="R15" s="158" t="s">
        <v>137</v>
      </c>
    </row>
    <row r="16" spans="2:19" ht="15.75" customHeight="1" x14ac:dyDescent="0.2">
      <c r="B16" s="104"/>
      <c r="C16" s="107" t="s">
        <v>145</v>
      </c>
      <c r="D16" s="196"/>
      <c r="E16" s="119"/>
      <c r="F16" s="193"/>
      <c r="H16" s="400"/>
      <c r="I16" s="342"/>
      <c r="J16" s="69" t="s">
        <v>139</v>
      </c>
      <c r="K16" s="130"/>
      <c r="L16" s="130"/>
      <c r="M16" s="130"/>
      <c r="N16" s="130"/>
      <c r="O16" s="130"/>
      <c r="P16" s="129">
        <f>SUM(K16:O16)</f>
        <v>0</v>
      </c>
      <c r="R16" s="154">
        <f t="shared" ref="R16:R25" si="3">P16/1.2</f>
        <v>0</v>
      </c>
    </row>
    <row r="17" spans="2:18" ht="15.75" customHeight="1" x14ac:dyDescent="0.2">
      <c r="B17" s="105"/>
      <c r="C17" s="108" t="s">
        <v>145</v>
      </c>
      <c r="D17" s="100"/>
      <c r="E17" s="100"/>
      <c r="F17" s="194"/>
      <c r="H17" s="387"/>
      <c r="I17" s="345"/>
      <c r="J17" s="72" t="s">
        <v>139</v>
      </c>
      <c r="K17" s="130"/>
      <c r="L17" s="130"/>
      <c r="M17" s="130"/>
      <c r="N17" s="130"/>
      <c r="O17" s="130"/>
      <c r="P17" s="140">
        <f t="shared" ref="P17:P25" si="4">SUM(K17:O17)</f>
        <v>0</v>
      </c>
      <c r="R17" s="159">
        <f t="shared" si="3"/>
        <v>0</v>
      </c>
    </row>
    <row r="18" spans="2:18" ht="15.75" customHeight="1" x14ac:dyDescent="0.2">
      <c r="B18" s="105"/>
      <c r="C18" s="108" t="s">
        <v>145</v>
      </c>
      <c r="D18" s="100"/>
      <c r="E18" s="100"/>
      <c r="F18" s="194"/>
      <c r="H18" s="387"/>
      <c r="I18" s="345"/>
      <c r="J18" s="72" t="s">
        <v>139</v>
      </c>
      <c r="K18" s="130"/>
      <c r="L18" s="130"/>
      <c r="M18" s="130"/>
      <c r="N18" s="130"/>
      <c r="O18" s="130"/>
      <c r="P18" s="140">
        <f t="shared" si="4"/>
        <v>0</v>
      </c>
      <c r="R18" s="159">
        <f t="shared" si="3"/>
        <v>0</v>
      </c>
    </row>
    <row r="19" spans="2:18" ht="15.75" customHeight="1" x14ac:dyDescent="0.2">
      <c r="B19" s="105"/>
      <c r="C19" s="108" t="s">
        <v>145</v>
      </c>
      <c r="D19" s="100"/>
      <c r="E19" s="100"/>
      <c r="F19" s="194"/>
      <c r="H19" s="387"/>
      <c r="I19" s="345"/>
      <c r="J19" s="72" t="s">
        <v>139</v>
      </c>
      <c r="K19" s="130"/>
      <c r="L19" s="130"/>
      <c r="M19" s="130"/>
      <c r="N19" s="130"/>
      <c r="O19" s="130"/>
      <c r="P19" s="140">
        <f t="shared" si="4"/>
        <v>0</v>
      </c>
      <c r="R19" s="159">
        <f t="shared" si="3"/>
        <v>0</v>
      </c>
    </row>
    <row r="20" spans="2:18" ht="15.75" customHeight="1" thickBot="1" x14ac:dyDescent="0.25">
      <c r="B20" s="106"/>
      <c r="C20" s="109" t="s">
        <v>145</v>
      </c>
      <c r="D20" s="120"/>
      <c r="E20" s="120"/>
      <c r="F20" s="195"/>
      <c r="H20" s="387"/>
      <c r="I20" s="345"/>
      <c r="J20" s="72" t="s">
        <v>139</v>
      </c>
      <c r="K20" s="130"/>
      <c r="L20" s="130"/>
      <c r="M20" s="130"/>
      <c r="N20" s="130"/>
      <c r="O20" s="130"/>
      <c r="P20" s="140">
        <f t="shared" ref="P20:P21" si="5">SUM(K20:O20)</f>
        <v>0</v>
      </c>
      <c r="Q20" s="78"/>
      <c r="R20" s="159">
        <f t="shared" si="3"/>
        <v>0</v>
      </c>
    </row>
    <row r="21" spans="2:18" ht="15.75" customHeight="1" thickBot="1" x14ac:dyDescent="0.25">
      <c r="B21" s="82"/>
      <c r="C21" s="82"/>
      <c r="D21" s="82"/>
      <c r="E21" s="82"/>
      <c r="F21" s="82"/>
      <c r="H21" s="387"/>
      <c r="I21" s="345"/>
      <c r="J21" s="72" t="s">
        <v>139</v>
      </c>
      <c r="K21" s="130"/>
      <c r="L21" s="130"/>
      <c r="M21" s="130"/>
      <c r="N21" s="130"/>
      <c r="O21" s="130"/>
      <c r="P21" s="140">
        <f t="shared" si="5"/>
        <v>0</v>
      </c>
      <c r="R21" s="159">
        <f t="shared" si="3"/>
        <v>0</v>
      </c>
    </row>
    <row r="22" spans="2:18" ht="15.75" customHeight="1" thickBot="1" x14ac:dyDescent="0.25">
      <c r="B22" s="322" t="s">
        <v>146</v>
      </c>
      <c r="C22" s="323"/>
      <c r="D22" s="323"/>
      <c r="E22" s="323"/>
      <c r="F22" s="324"/>
      <c r="H22" s="387"/>
      <c r="I22" s="345"/>
      <c r="J22" s="72" t="s">
        <v>139</v>
      </c>
      <c r="K22" s="130"/>
      <c r="L22" s="130"/>
      <c r="M22" s="130"/>
      <c r="N22" s="130"/>
      <c r="O22" s="130"/>
      <c r="P22" s="140">
        <f t="shared" si="4"/>
        <v>0</v>
      </c>
      <c r="R22" s="159">
        <f t="shared" si="3"/>
        <v>0</v>
      </c>
    </row>
    <row r="23" spans="2:18" ht="15.75" customHeight="1" thickBot="1" x14ac:dyDescent="0.25">
      <c r="B23" s="20" t="s">
        <v>143</v>
      </c>
      <c r="C23" s="20" t="s">
        <v>144</v>
      </c>
      <c r="D23" s="21" t="s">
        <v>127</v>
      </c>
      <c r="E23" s="21" t="s">
        <v>128</v>
      </c>
      <c r="F23" s="102" t="s">
        <v>51</v>
      </c>
      <c r="H23" s="387"/>
      <c r="I23" s="345"/>
      <c r="J23" s="72" t="s">
        <v>139</v>
      </c>
      <c r="K23" s="130"/>
      <c r="L23" s="130"/>
      <c r="M23" s="130"/>
      <c r="N23" s="130"/>
      <c r="O23" s="130"/>
      <c r="P23" s="140">
        <f t="shared" si="4"/>
        <v>0</v>
      </c>
      <c r="R23" s="159">
        <f t="shared" si="3"/>
        <v>0</v>
      </c>
    </row>
    <row r="24" spans="2:18" ht="15.75" customHeight="1" x14ac:dyDescent="0.2">
      <c r="B24" s="104"/>
      <c r="C24" s="107" t="s">
        <v>145</v>
      </c>
      <c r="D24" s="119"/>
      <c r="E24" s="119"/>
      <c r="F24" s="193"/>
      <c r="H24" s="387"/>
      <c r="I24" s="345"/>
      <c r="J24" s="72" t="s">
        <v>139</v>
      </c>
      <c r="K24" s="130"/>
      <c r="L24" s="130"/>
      <c r="M24" s="130"/>
      <c r="N24" s="130"/>
      <c r="O24" s="130"/>
      <c r="P24" s="140">
        <f t="shared" si="4"/>
        <v>0</v>
      </c>
      <c r="R24" s="159">
        <f t="shared" si="3"/>
        <v>0</v>
      </c>
    </row>
    <row r="25" spans="2:18" ht="15.75" customHeight="1" thickBot="1" x14ac:dyDescent="0.25">
      <c r="B25" s="105"/>
      <c r="C25" s="108" t="s">
        <v>145</v>
      </c>
      <c r="D25" s="100"/>
      <c r="E25" s="100"/>
      <c r="F25" s="194"/>
      <c r="H25" s="388"/>
      <c r="I25" s="331"/>
      <c r="J25" s="110" t="s">
        <v>139</v>
      </c>
      <c r="K25" s="130"/>
      <c r="L25" s="130"/>
      <c r="M25" s="130"/>
      <c r="N25" s="130"/>
      <c r="O25" s="130"/>
      <c r="P25" s="140">
        <f t="shared" si="4"/>
        <v>0</v>
      </c>
      <c r="R25" s="159">
        <f t="shared" si="3"/>
        <v>0</v>
      </c>
    </row>
    <row r="26" spans="2:18" ht="15.75" customHeight="1" thickBot="1" x14ac:dyDescent="0.25">
      <c r="B26" s="105"/>
      <c r="C26" s="108" t="s">
        <v>145</v>
      </c>
      <c r="D26" s="100"/>
      <c r="E26" s="100"/>
      <c r="F26" s="194"/>
      <c r="H26" s="76"/>
      <c r="I26" s="76"/>
      <c r="J26" s="77"/>
      <c r="K26" s="136">
        <f t="shared" ref="K26:P26" si="6">SUM(K16:K25)</f>
        <v>0</v>
      </c>
      <c r="L26" s="137">
        <f t="shared" si="6"/>
        <v>0</v>
      </c>
      <c r="M26" s="137">
        <f t="shared" si="6"/>
        <v>0</v>
      </c>
      <c r="N26" s="137">
        <f t="shared" si="6"/>
        <v>0</v>
      </c>
      <c r="O26" s="138">
        <f t="shared" si="6"/>
        <v>0</v>
      </c>
      <c r="P26" s="139">
        <f t="shared" si="6"/>
        <v>0</v>
      </c>
      <c r="R26" s="157">
        <f t="shared" ref="R26" si="7">SUM(R16:R25)</f>
        <v>0</v>
      </c>
    </row>
    <row r="27" spans="2:18" ht="15.75" customHeight="1" thickBot="1" x14ac:dyDescent="0.25">
      <c r="B27" s="105"/>
      <c r="C27" s="108" t="s">
        <v>145</v>
      </c>
      <c r="D27" s="100"/>
      <c r="E27" s="100"/>
      <c r="F27" s="194"/>
    </row>
    <row r="28" spans="2:18" ht="15.75" customHeight="1" thickBot="1" x14ac:dyDescent="0.25">
      <c r="B28" s="106"/>
      <c r="C28" s="109" t="s">
        <v>145</v>
      </c>
      <c r="D28" s="120"/>
      <c r="E28" s="120"/>
      <c r="F28" s="195"/>
      <c r="H28" s="382" t="s">
        <v>147</v>
      </c>
      <c r="I28" s="383"/>
      <c r="J28" s="383"/>
      <c r="K28" s="383"/>
      <c r="L28" s="383"/>
      <c r="M28" s="383"/>
      <c r="N28" s="383"/>
      <c r="O28" s="383"/>
      <c r="P28" s="384"/>
    </row>
    <row r="29" spans="2:18" ht="15.75" customHeight="1" thickBot="1" x14ac:dyDescent="0.25">
      <c r="B29" s="82"/>
      <c r="C29" s="82"/>
      <c r="D29" s="82"/>
      <c r="E29" s="82"/>
      <c r="F29" s="82"/>
      <c r="H29" s="392" t="s">
        <v>148</v>
      </c>
      <c r="I29" s="393"/>
      <c r="J29" s="393"/>
      <c r="K29" s="393"/>
      <c r="L29" s="393"/>
      <c r="M29" s="393"/>
      <c r="N29" s="393"/>
      <c r="O29" s="393"/>
      <c r="P29" s="394"/>
    </row>
    <row r="30" spans="2:18" ht="15.75" customHeight="1" thickBot="1" x14ac:dyDescent="0.25">
      <c r="B30" s="322" t="s">
        <v>149</v>
      </c>
      <c r="C30" s="323"/>
      <c r="D30" s="323"/>
      <c r="E30" s="323"/>
      <c r="F30" s="324"/>
      <c r="H30" s="395"/>
      <c r="I30" s="396"/>
      <c r="J30" s="396"/>
      <c r="K30" s="396"/>
      <c r="L30" s="396"/>
      <c r="M30" s="396"/>
      <c r="N30" s="396"/>
      <c r="O30" s="396"/>
      <c r="P30" s="397"/>
    </row>
    <row r="31" spans="2:18" ht="15.75" customHeight="1" thickBot="1" x14ac:dyDescent="0.25">
      <c r="B31" s="20" t="s">
        <v>143</v>
      </c>
      <c r="C31" s="20" t="s">
        <v>144</v>
      </c>
      <c r="D31" s="21" t="s">
        <v>127</v>
      </c>
      <c r="E31" s="21" t="s">
        <v>128</v>
      </c>
      <c r="F31" s="102" t="s">
        <v>51</v>
      </c>
      <c r="H31" s="395"/>
      <c r="I31" s="396"/>
      <c r="J31" s="396"/>
      <c r="K31" s="396"/>
      <c r="L31" s="396"/>
      <c r="M31" s="396"/>
      <c r="N31" s="396"/>
      <c r="O31" s="396"/>
      <c r="P31" s="397"/>
    </row>
    <row r="32" spans="2:18" ht="15.75" customHeight="1" x14ac:dyDescent="0.2">
      <c r="B32" s="104"/>
      <c r="C32" s="107" t="s">
        <v>145</v>
      </c>
      <c r="D32" s="119"/>
      <c r="E32" s="119"/>
      <c r="F32" s="193"/>
      <c r="G32" s="83"/>
      <c r="H32" s="395"/>
      <c r="I32" s="396"/>
      <c r="J32" s="396"/>
      <c r="K32" s="396"/>
      <c r="L32" s="396"/>
      <c r="M32" s="396"/>
      <c r="N32" s="396"/>
      <c r="O32" s="396"/>
      <c r="P32" s="397"/>
    </row>
    <row r="33" spans="2:18" ht="15.75" customHeight="1" thickBot="1" x14ac:dyDescent="0.25">
      <c r="B33" s="105"/>
      <c r="C33" s="108" t="s">
        <v>145</v>
      </c>
      <c r="D33" s="100"/>
      <c r="E33" s="100"/>
      <c r="F33" s="194"/>
      <c r="G33" s="22"/>
      <c r="H33" s="389" t="s">
        <v>150</v>
      </c>
      <c r="I33" s="390"/>
      <c r="J33" s="390"/>
      <c r="K33" s="390"/>
      <c r="L33" s="390"/>
      <c r="M33" s="390"/>
      <c r="N33" s="390"/>
      <c r="O33" s="390"/>
      <c r="P33" s="391"/>
    </row>
    <row r="34" spans="2:18" ht="15.75" customHeight="1" thickBot="1" x14ac:dyDescent="0.25">
      <c r="B34" s="105"/>
      <c r="C34" s="108" t="s">
        <v>145</v>
      </c>
      <c r="D34" s="100"/>
      <c r="E34" s="100"/>
      <c r="F34" s="194"/>
      <c r="G34" s="83"/>
      <c r="H34" s="198" t="s">
        <v>151</v>
      </c>
      <c r="I34" s="203" t="s">
        <v>152</v>
      </c>
      <c r="J34" s="66" t="s">
        <v>131</v>
      </c>
      <c r="K34" s="81" t="s">
        <v>132</v>
      </c>
      <c r="L34" s="81" t="s">
        <v>133</v>
      </c>
      <c r="M34" s="81" t="s">
        <v>134</v>
      </c>
      <c r="N34" s="81" t="s">
        <v>135</v>
      </c>
      <c r="O34" s="21" t="s">
        <v>136</v>
      </c>
      <c r="P34" s="21" t="s">
        <v>137</v>
      </c>
      <c r="Q34" s="164"/>
      <c r="R34" s="158" t="s">
        <v>137</v>
      </c>
    </row>
    <row r="35" spans="2:18" ht="15.75" customHeight="1" x14ac:dyDescent="0.2">
      <c r="B35" s="105"/>
      <c r="C35" s="108" t="s">
        <v>145</v>
      </c>
      <c r="D35" s="100"/>
      <c r="E35" s="100"/>
      <c r="F35" s="194"/>
      <c r="H35" s="105"/>
      <c r="I35" s="200"/>
      <c r="J35" s="69" t="s">
        <v>139</v>
      </c>
      <c r="K35" s="130"/>
      <c r="L35" s="130"/>
      <c r="M35" s="130"/>
      <c r="N35" s="130"/>
      <c r="O35" s="130"/>
      <c r="P35" s="132">
        <f t="shared" ref="P35:P42" si="8">SUM(K35:O35)</f>
        <v>0</v>
      </c>
      <c r="R35" s="155">
        <f t="shared" ref="R35:R42" si="9">P35/1.2</f>
        <v>0</v>
      </c>
    </row>
    <row r="36" spans="2:18" ht="15.75" customHeight="1" thickBot="1" x14ac:dyDescent="0.25">
      <c r="B36" s="106"/>
      <c r="C36" s="109" t="s">
        <v>145</v>
      </c>
      <c r="D36" s="120"/>
      <c r="E36" s="120"/>
      <c r="F36" s="195"/>
      <c r="H36" s="105"/>
      <c r="I36" s="201"/>
      <c r="J36" s="72" t="s">
        <v>139</v>
      </c>
      <c r="K36" s="130"/>
      <c r="L36" s="130"/>
      <c r="M36" s="130"/>
      <c r="N36" s="130"/>
      <c r="O36" s="130"/>
      <c r="P36" s="132">
        <f t="shared" si="8"/>
        <v>0</v>
      </c>
      <c r="R36" s="155">
        <f t="shared" si="9"/>
        <v>0</v>
      </c>
    </row>
    <row r="37" spans="2:18" ht="15.75" customHeight="1" x14ac:dyDescent="0.2">
      <c r="H37" s="105"/>
      <c r="I37" s="201"/>
      <c r="J37" s="72" t="s">
        <v>139</v>
      </c>
      <c r="K37" s="130"/>
      <c r="L37" s="130"/>
      <c r="M37" s="130"/>
      <c r="N37" s="130"/>
      <c r="O37" s="130"/>
      <c r="P37" s="132">
        <f t="shared" si="8"/>
        <v>0</v>
      </c>
      <c r="R37" s="155">
        <f t="shared" si="9"/>
        <v>0</v>
      </c>
    </row>
    <row r="38" spans="2:18" ht="15.75" customHeight="1" x14ac:dyDescent="0.2">
      <c r="C38" s="164"/>
      <c r="H38" s="105"/>
      <c r="I38" s="201"/>
      <c r="J38" s="72" t="s">
        <v>139</v>
      </c>
      <c r="K38" s="130"/>
      <c r="L38" s="130"/>
      <c r="M38" s="130"/>
      <c r="N38" s="130"/>
      <c r="O38" s="130"/>
      <c r="P38" s="132">
        <f t="shared" ref="P38:P39" si="10">SUM(K38:O38)</f>
        <v>0</v>
      </c>
      <c r="R38" s="155">
        <f t="shared" si="9"/>
        <v>0</v>
      </c>
    </row>
    <row r="39" spans="2:18" ht="15.75" customHeight="1" x14ac:dyDescent="0.2">
      <c r="H39" s="105"/>
      <c r="I39" s="201"/>
      <c r="J39" s="72" t="s">
        <v>139</v>
      </c>
      <c r="K39" s="130"/>
      <c r="L39" s="130"/>
      <c r="M39" s="130"/>
      <c r="N39" s="130"/>
      <c r="O39" s="130"/>
      <c r="P39" s="132">
        <f t="shared" si="10"/>
        <v>0</v>
      </c>
      <c r="R39" s="155">
        <f t="shared" si="9"/>
        <v>0</v>
      </c>
    </row>
    <row r="40" spans="2:18" ht="15.75" customHeight="1" x14ac:dyDescent="0.2">
      <c r="H40" s="105"/>
      <c r="I40" s="201"/>
      <c r="J40" s="72" t="s">
        <v>139</v>
      </c>
      <c r="K40" s="130"/>
      <c r="L40" s="130"/>
      <c r="M40" s="130"/>
      <c r="N40" s="130"/>
      <c r="O40" s="130"/>
      <c r="P40" s="132">
        <f t="shared" si="8"/>
        <v>0</v>
      </c>
      <c r="R40" s="155">
        <f t="shared" si="9"/>
        <v>0</v>
      </c>
    </row>
    <row r="41" spans="2:18" ht="15.75" customHeight="1" x14ac:dyDescent="0.2">
      <c r="H41" s="105"/>
      <c r="I41" s="201"/>
      <c r="J41" s="72" t="s">
        <v>139</v>
      </c>
      <c r="K41" s="130"/>
      <c r="L41" s="130"/>
      <c r="M41" s="130"/>
      <c r="N41" s="130"/>
      <c r="O41" s="130"/>
      <c r="P41" s="132">
        <f t="shared" si="8"/>
        <v>0</v>
      </c>
      <c r="R41" s="155">
        <f t="shared" si="9"/>
        <v>0</v>
      </c>
    </row>
    <row r="42" spans="2:18" ht="15.75" customHeight="1" thickBot="1" x14ac:dyDescent="0.25">
      <c r="H42" s="105"/>
      <c r="I42" s="202"/>
      <c r="J42" s="110" t="s">
        <v>139</v>
      </c>
      <c r="K42" s="130"/>
      <c r="L42" s="130"/>
      <c r="M42" s="130"/>
      <c r="N42" s="130"/>
      <c r="O42" s="130"/>
      <c r="P42" s="141">
        <f t="shared" si="8"/>
        <v>0</v>
      </c>
      <c r="R42" s="160">
        <f t="shared" si="9"/>
        <v>0</v>
      </c>
    </row>
    <row r="43" spans="2:18" ht="15.75" customHeight="1" thickBot="1" x14ac:dyDescent="0.25">
      <c r="H43" s="76"/>
      <c r="I43" s="76"/>
      <c r="J43" s="77"/>
      <c r="K43" s="136">
        <f>SUM(K35:K42)</f>
        <v>0</v>
      </c>
      <c r="L43" s="137">
        <f t="shared" ref="L43:O43" si="11">SUM(L35:L42)</f>
        <v>0</v>
      </c>
      <c r="M43" s="137">
        <f t="shared" si="11"/>
        <v>0</v>
      </c>
      <c r="N43" s="137">
        <f t="shared" si="11"/>
        <v>0</v>
      </c>
      <c r="O43" s="138">
        <f t="shared" si="11"/>
        <v>0</v>
      </c>
      <c r="P43" s="139">
        <f>SUM(P35:P42)</f>
        <v>0</v>
      </c>
      <c r="R43" s="157">
        <f>SUM(R35:R42)</f>
        <v>0</v>
      </c>
    </row>
    <row r="44" spans="2:18" ht="15.75" customHeight="1" x14ac:dyDescent="0.2"/>
    <row r="45" spans="2:18" ht="15.75" customHeight="1" x14ac:dyDescent="0.2">
      <c r="H45" s="382" t="s">
        <v>33</v>
      </c>
      <c r="I45" s="383"/>
      <c r="J45" s="383"/>
      <c r="K45" s="383"/>
      <c r="L45" s="383"/>
      <c r="M45" s="383"/>
      <c r="N45" s="383"/>
      <c r="O45" s="383"/>
      <c r="P45" s="384"/>
    </row>
    <row r="46" spans="2:18" ht="15.75" customHeight="1" x14ac:dyDescent="0.2">
      <c r="H46" s="265" t="s">
        <v>154</v>
      </c>
      <c r="I46" s="85"/>
      <c r="J46" s="66" t="s">
        <v>131</v>
      </c>
      <c r="K46" s="81" t="s">
        <v>132</v>
      </c>
      <c r="L46" s="81" t="s">
        <v>133</v>
      </c>
      <c r="M46" s="81" t="s">
        <v>134</v>
      </c>
      <c r="N46" s="81" t="s">
        <v>135</v>
      </c>
      <c r="O46" s="21" t="s">
        <v>136</v>
      </c>
      <c r="P46" s="21" t="s">
        <v>137</v>
      </c>
    </row>
    <row r="47" spans="2:18" ht="15.75" customHeight="1" x14ac:dyDescent="0.2">
      <c r="H47" s="86" t="s">
        <v>155</v>
      </c>
      <c r="I47" s="87" t="s">
        <v>156</v>
      </c>
      <c r="J47" s="69" t="s">
        <v>157</v>
      </c>
      <c r="K47" s="130"/>
      <c r="L47" s="130"/>
      <c r="M47" s="130"/>
      <c r="N47" s="130"/>
      <c r="O47" s="130"/>
      <c r="P47" s="140">
        <f t="shared" ref="P47:P77" si="12">SUM(K47:O47)</f>
        <v>0</v>
      </c>
    </row>
    <row r="48" spans="2:18" ht="15.75" customHeight="1" x14ac:dyDescent="0.2">
      <c r="H48" s="86" t="s">
        <v>158</v>
      </c>
      <c r="I48" s="150" t="s">
        <v>159</v>
      </c>
      <c r="J48" s="72" t="s">
        <v>157</v>
      </c>
      <c r="K48" s="130"/>
      <c r="L48" s="130"/>
      <c r="M48" s="130"/>
      <c r="N48" s="130"/>
      <c r="O48" s="130"/>
      <c r="P48" s="132">
        <f t="shared" si="12"/>
        <v>0</v>
      </c>
    </row>
    <row r="49" spans="8:18" ht="15.75" customHeight="1" x14ac:dyDescent="0.2">
      <c r="H49" s="86" t="s">
        <v>160</v>
      </c>
      <c r="I49" s="150" t="s">
        <v>161</v>
      </c>
      <c r="J49" s="72" t="s">
        <v>157</v>
      </c>
      <c r="K49" s="130"/>
      <c r="L49" s="130"/>
      <c r="M49" s="130"/>
      <c r="N49" s="130"/>
      <c r="O49" s="130"/>
      <c r="P49" s="132">
        <f t="shared" si="12"/>
        <v>0</v>
      </c>
    </row>
    <row r="50" spans="8:18" ht="15.75" customHeight="1" x14ac:dyDescent="0.2">
      <c r="H50" s="86" t="s">
        <v>162</v>
      </c>
      <c r="I50" s="150" t="s">
        <v>163</v>
      </c>
      <c r="J50" s="72" t="s">
        <v>157</v>
      </c>
      <c r="K50" s="130"/>
      <c r="L50" s="130"/>
      <c r="M50" s="130"/>
      <c r="N50" s="130"/>
      <c r="O50" s="130"/>
      <c r="P50" s="132">
        <f t="shared" si="12"/>
        <v>0</v>
      </c>
    </row>
    <row r="51" spans="8:18" ht="15.75" customHeight="1" x14ac:dyDescent="0.2">
      <c r="H51" s="71" t="s">
        <v>164</v>
      </c>
      <c r="I51" s="151" t="s">
        <v>165</v>
      </c>
      <c r="J51" s="72" t="s">
        <v>157</v>
      </c>
      <c r="K51" s="130"/>
      <c r="L51" s="130"/>
      <c r="M51" s="130"/>
      <c r="N51" s="130"/>
      <c r="O51" s="130"/>
      <c r="P51" s="132">
        <f t="shared" si="12"/>
        <v>0</v>
      </c>
    </row>
    <row r="52" spans="8:18" ht="15.75" customHeight="1" x14ac:dyDescent="0.2">
      <c r="H52" s="71" t="s">
        <v>166</v>
      </c>
      <c r="I52" s="151" t="s">
        <v>167</v>
      </c>
      <c r="J52" s="72" t="s">
        <v>157</v>
      </c>
      <c r="K52" s="130"/>
      <c r="L52" s="130"/>
      <c r="M52" s="130"/>
      <c r="N52" s="130"/>
      <c r="O52" s="130"/>
      <c r="P52" s="132">
        <f t="shared" si="12"/>
        <v>0</v>
      </c>
    </row>
    <row r="53" spans="8:18" ht="15.75" customHeight="1" x14ac:dyDescent="0.2">
      <c r="H53" s="71" t="s">
        <v>168</v>
      </c>
      <c r="I53" s="89" t="s">
        <v>169</v>
      </c>
      <c r="J53" s="72" t="s">
        <v>157</v>
      </c>
      <c r="K53" s="130"/>
      <c r="L53" s="130"/>
      <c r="M53" s="130"/>
      <c r="N53" s="130"/>
      <c r="O53" s="130"/>
      <c r="P53" s="132">
        <f t="shared" si="12"/>
        <v>0</v>
      </c>
    </row>
    <row r="54" spans="8:18" ht="15.75" customHeight="1" x14ac:dyDescent="0.2">
      <c r="H54" s="73" t="s">
        <v>170</v>
      </c>
      <c r="I54" s="88" t="s">
        <v>171</v>
      </c>
      <c r="J54" s="74" t="s">
        <v>157</v>
      </c>
      <c r="K54" s="130"/>
      <c r="L54" s="130"/>
      <c r="M54" s="130"/>
      <c r="N54" s="130"/>
      <c r="O54" s="130"/>
      <c r="P54" s="135">
        <f t="shared" si="12"/>
        <v>0</v>
      </c>
    </row>
    <row r="55" spans="8:18" ht="15.75" customHeight="1" x14ac:dyDescent="0.2">
      <c r="H55" s="73" t="s">
        <v>172</v>
      </c>
      <c r="I55" s="88" t="s">
        <v>173</v>
      </c>
      <c r="J55" s="74" t="s">
        <v>157</v>
      </c>
      <c r="K55" s="130"/>
      <c r="L55" s="130"/>
      <c r="M55" s="130"/>
      <c r="N55" s="130"/>
      <c r="O55" s="130"/>
      <c r="P55" s="135">
        <f t="shared" si="12"/>
        <v>0</v>
      </c>
    </row>
    <row r="56" spans="8:18" ht="15.75" customHeight="1" x14ac:dyDescent="0.2">
      <c r="H56" s="73" t="s">
        <v>174</v>
      </c>
      <c r="I56" s="88" t="s">
        <v>175</v>
      </c>
      <c r="J56" s="74" t="s">
        <v>157</v>
      </c>
      <c r="K56" s="130"/>
      <c r="L56" s="130"/>
      <c r="M56" s="130"/>
      <c r="N56" s="130"/>
      <c r="O56" s="130"/>
      <c r="P56" s="135">
        <f t="shared" si="12"/>
        <v>0</v>
      </c>
    </row>
    <row r="57" spans="8:18" ht="15.75" customHeight="1" x14ac:dyDescent="0.2">
      <c r="H57" s="73" t="str">
        <f>'Facilities (if req''d)'!A18</f>
        <v>Glassblowing</v>
      </c>
      <c r="I57" s="88" t="s">
        <v>176</v>
      </c>
      <c r="J57" s="74" t="s">
        <v>177</v>
      </c>
      <c r="K57" s="130"/>
      <c r="L57" s="130"/>
      <c r="M57" s="130"/>
      <c r="N57" s="130"/>
      <c r="O57" s="130"/>
      <c r="P57" s="135">
        <f t="shared" si="12"/>
        <v>0</v>
      </c>
    </row>
    <row r="58" spans="8:18" ht="15.75" customHeight="1" x14ac:dyDescent="0.2">
      <c r="H58" s="73" t="str">
        <f>'Facilities (if req''d)'!A19</f>
        <v>Mass Spectrometry</v>
      </c>
      <c r="I58" s="150" t="s">
        <v>178</v>
      </c>
      <c r="J58" s="74" t="s">
        <v>157</v>
      </c>
      <c r="K58" s="130"/>
      <c r="L58" s="130"/>
      <c r="M58" s="130"/>
      <c r="N58" s="130"/>
      <c r="O58" s="130"/>
      <c r="P58" s="135">
        <f t="shared" si="12"/>
        <v>0</v>
      </c>
    </row>
    <row r="59" spans="8:18" ht="15.75" customHeight="1" x14ac:dyDescent="0.2">
      <c r="H59" s="73" t="str">
        <f>'Facilities (if req''d)'!A20</f>
        <v>Micro Analysis</v>
      </c>
      <c r="I59" s="150" t="s">
        <v>178</v>
      </c>
      <c r="J59" s="74" t="s">
        <v>157</v>
      </c>
      <c r="K59" s="130"/>
      <c r="L59" s="130"/>
      <c r="M59" s="130"/>
      <c r="N59" s="130"/>
      <c r="O59" s="130"/>
      <c r="P59" s="135">
        <f t="shared" si="12"/>
        <v>0</v>
      </c>
    </row>
    <row r="60" spans="8:18" ht="15.75" customHeight="1" x14ac:dyDescent="0.2">
      <c r="H60" s="73" t="str">
        <f>'Facilities (if req''d)'!A21</f>
        <v>Nuclear Magnetic Resonance Spectroscopy</v>
      </c>
      <c r="I60" s="88" t="s">
        <v>179</v>
      </c>
      <c r="J60" s="74" t="s">
        <v>157</v>
      </c>
      <c r="K60" s="130"/>
      <c r="L60" s="130"/>
      <c r="M60" s="130"/>
      <c r="N60" s="130"/>
      <c r="O60" s="130"/>
      <c r="P60" s="135">
        <f t="shared" si="12"/>
        <v>0</v>
      </c>
    </row>
    <row r="61" spans="8:18" ht="15.75" customHeight="1" x14ac:dyDescent="0.2">
      <c r="H61" s="73" t="str">
        <f>'Facilities (if req''d)'!A22</f>
        <v>Raman Spectroscopy</v>
      </c>
      <c r="I61" s="88" t="s">
        <v>180</v>
      </c>
      <c r="J61" s="74" t="s">
        <v>157</v>
      </c>
      <c r="K61" s="130"/>
      <c r="L61" s="130"/>
      <c r="M61" s="130"/>
      <c r="N61" s="130"/>
      <c r="O61" s="130"/>
      <c r="P61" s="135">
        <f t="shared" si="12"/>
        <v>0</v>
      </c>
    </row>
    <row r="62" spans="8:18" ht="15.75" customHeight="1" x14ac:dyDescent="0.2">
      <c r="H62" s="73" t="str">
        <f>'Facilities (if req''d)'!A23</f>
        <v>Scanning Electron Microscope</v>
      </c>
      <c r="I62" s="88" t="s">
        <v>181</v>
      </c>
      <c r="J62" s="74" t="s">
        <v>157</v>
      </c>
      <c r="K62" s="130"/>
      <c r="L62" s="130"/>
      <c r="M62" s="130"/>
      <c r="N62" s="130"/>
      <c r="O62" s="130"/>
      <c r="P62" s="135">
        <f t="shared" si="12"/>
        <v>0</v>
      </c>
      <c r="R62" s="158" t="s">
        <v>137</v>
      </c>
    </row>
    <row r="63" spans="8:18" ht="15.75" customHeight="1" x14ac:dyDescent="0.2">
      <c r="H63" s="73" t="str">
        <f>'Facilities (if req''d)'!A24</f>
        <v>Xray Diffraction</v>
      </c>
      <c r="I63" s="88" t="s">
        <v>173</v>
      </c>
      <c r="J63" s="74" t="s">
        <v>157</v>
      </c>
      <c r="K63" s="130"/>
      <c r="L63" s="130"/>
      <c r="M63" s="130"/>
      <c r="N63" s="130"/>
      <c r="O63" s="130"/>
      <c r="P63" s="135">
        <f t="shared" si="12"/>
        <v>0</v>
      </c>
      <c r="R63" s="159">
        <f t="shared" ref="R63:R64" si="13">P63/1.2</f>
        <v>0</v>
      </c>
    </row>
    <row r="64" spans="8:18" ht="15.75" customHeight="1" x14ac:dyDescent="0.2">
      <c r="H64" s="73" t="str">
        <f>'Facilities (if req''d)'!A25</f>
        <v>Crystallography</v>
      </c>
      <c r="I64" s="88" t="s">
        <v>173</v>
      </c>
      <c r="J64" s="74" t="s">
        <v>157</v>
      </c>
      <c r="K64" s="130"/>
      <c r="L64" s="130"/>
      <c r="M64" s="130"/>
      <c r="N64" s="130"/>
      <c r="O64" s="130"/>
      <c r="P64" s="135">
        <f t="shared" si="12"/>
        <v>0</v>
      </c>
      <c r="R64" s="161">
        <f t="shared" si="13"/>
        <v>0</v>
      </c>
    </row>
    <row r="65" spans="8:18" ht="15.75" customHeight="1" x14ac:dyDescent="0.2">
      <c r="H65" s="73" t="str">
        <f>'Facilities (if req''d)'!A26</f>
        <v xml:space="preserve">XPS (X-ray photoelectron spectroscopy) </v>
      </c>
      <c r="I65" s="88" t="s">
        <v>173</v>
      </c>
      <c r="J65" s="74" t="s">
        <v>157</v>
      </c>
      <c r="K65" s="130"/>
      <c r="L65" s="130"/>
      <c r="M65" s="130"/>
      <c r="N65" s="130"/>
      <c r="O65" s="130"/>
      <c r="P65" s="135">
        <f t="shared" si="12"/>
        <v>0</v>
      </c>
      <c r="R65" s="157">
        <v>0</v>
      </c>
    </row>
    <row r="66" spans="8:18" ht="15.75" customHeight="1" x14ac:dyDescent="0.2">
      <c r="H66" s="73" t="str">
        <f>'Facilities (if req''d)'!A27</f>
        <v xml:space="preserve">microCT (X-ray computed tomography) </v>
      </c>
      <c r="I66" s="150" t="s">
        <v>182</v>
      </c>
      <c r="J66" s="74" t="s">
        <v>157</v>
      </c>
      <c r="K66" s="130"/>
      <c r="L66" s="130"/>
      <c r="M66" s="130"/>
      <c r="N66" s="130"/>
      <c r="O66" s="130"/>
      <c r="P66" s="135">
        <f t="shared" si="12"/>
        <v>0</v>
      </c>
    </row>
    <row r="67" spans="8:18" ht="15.75" customHeight="1" x14ac:dyDescent="0.2">
      <c r="H67" s="73" t="str">
        <f>'Facilities (if req''d)'!A28</f>
        <v>Thermal Analysis</v>
      </c>
      <c r="I67" s="88" t="s">
        <v>180</v>
      </c>
      <c r="J67" s="74" t="s">
        <v>157</v>
      </c>
      <c r="K67" s="130"/>
      <c r="L67" s="130"/>
      <c r="M67" s="130"/>
      <c r="N67" s="130"/>
      <c r="O67" s="130"/>
      <c r="P67" s="135">
        <f t="shared" si="12"/>
        <v>0</v>
      </c>
    </row>
    <row r="68" spans="8:18" ht="15.75" customHeight="1" x14ac:dyDescent="0.2">
      <c r="H68" s="73" t="str">
        <f>'Facilities (if req''d)'!A29</f>
        <v xml:space="preserve">Solvent Purification </v>
      </c>
      <c r="I68" s="88" t="s">
        <v>183</v>
      </c>
      <c r="J68" s="74" t="s">
        <v>157</v>
      </c>
      <c r="K68" s="130"/>
      <c r="L68" s="130"/>
      <c r="M68" s="130"/>
      <c r="N68" s="130"/>
      <c r="O68" s="130"/>
      <c r="P68" s="135">
        <f t="shared" si="12"/>
        <v>0</v>
      </c>
    </row>
    <row r="69" spans="8:18" ht="15.75" customHeight="1" x14ac:dyDescent="0.2">
      <c r="H69" s="73" t="str">
        <f>'Facilities (if req''d)'!A30</f>
        <v>BET Brunauer–Emmett–Teller</v>
      </c>
      <c r="I69" s="88" t="s">
        <v>184</v>
      </c>
      <c r="J69" s="74" t="s">
        <v>157</v>
      </c>
      <c r="K69" s="130"/>
      <c r="L69" s="130"/>
      <c r="M69" s="130"/>
      <c r="N69" s="130"/>
      <c r="O69" s="130"/>
      <c r="P69" s="135">
        <f t="shared" si="12"/>
        <v>0</v>
      </c>
    </row>
    <row r="70" spans="8:18" ht="15.75" customHeight="1" x14ac:dyDescent="0.2">
      <c r="H70" s="73" t="str">
        <f>'Facilities (if req''d)'!A31</f>
        <v xml:space="preserve">CD spectrometer </v>
      </c>
      <c r="I70" s="88" t="s">
        <v>184</v>
      </c>
      <c r="J70" s="74" t="s">
        <v>157</v>
      </c>
      <c r="K70" s="130"/>
      <c r="L70" s="130"/>
      <c r="M70" s="130"/>
      <c r="N70" s="130"/>
      <c r="O70" s="130"/>
      <c r="P70" s="135">
        <f t="shared" si="12"/>
        <v>0</v>
      </c>
    </row>
    <row r="71" spans="8:18" ht="15.75" customHeight="1" x14ac:dyDescent="0.2">
      <c r="H71" s="73" t="str">
        <f>'Facilities (if req''d)'!A32</f>
        <v>ICP-OES (Molema Building)</v>
      </c>
      <c r="I71" s="88" t="s">
        <v>184</v>
      </c>
      <c r="J71" s="74" t="s">
        <v>157</v>
      </c>
      <c r="K71" s="130"/>
      <c r="L71" s="130"/>
      <c r="M71" s="130"/>
      <c r="N71" s="130"/>
      <c r="O71" s="130"/>
      <c r="P71" s="135">
        <f t="shared" si="12"/>
        <v>0</v>
      </c>
    </row>
    <row r="72" spans="8:18" ht="15.75" customHeight="1" x14ac:dyDescent="0.2">
      <c r="H72" s="73" t="str">
        <f>'Facilities (if req''d)'!A33</f>
        <v>SQUID</v>
      </c>
      <c r="I72" s="88" t="s">
        <v>181</v>
      </c>
      <c r="J72" s="74" t="s">
        <v>157</v>
      </c>
      <c r="K72" s="130"/>
      <c r="L72" s="130"/>
      <c r="M72" s="130"/>
      <c r="N72" s="130"/>
      <c r="O72" s="130"/>
      <c r="P72" s="135">
        <f t="shared" si="12"/>
        <v>0</v>
      </c>
    </row>
    <row r="73" spans="8:18" ht="15.75" customHeight="1" x14ac:dyDescent="0.2">
      <c r="H73" s="73" t="str">
        <f>'Facilities (if req''d)'!A34</f>
        <v>GEMS: Geoanalytical Electron Microscopy &amp; Spectroscopy Centre (Prev. ISAAC)</v>
      </c>
      <c r="I73" s="88" t="s">
        <v>185</v>
      </c>
      <c r="J73" s="74" t="s">
        <v>157</v>
      </c>
      <c r="K73" s="130"/>
      <c r="L73" s="130"/>
      <c r="M73" s="130"/>
      <c r="N73" s="130"/>
      <c r="O73" s="130"/>
      <c r="P73" s="135">
        <f t="shared" si="12"/>
        <v>0</v>
      </c>
    </row>
    <row r="74" spans="8:18" ht="14.5" customHeight="1" x14ac:dyDescent="0.2">
      <c r="H74" s="111" t="s">
        <v>186</v>
      </c>
      <c r="I74" s="108"/>
      <c r="J74" s="74"/>
      <c r="K74" s="130"/>
      <c r="L74" s="130"/>
      <c r="M74" s="130"/>
      <c r="N74" s="130"/>
      <c r="O74" s="130"/>
      <c r="P74" s="135">
        <f t="shared" si="12"/>
        <v>0</v>
      </c>
    </row>
    <row r="75" spans="8:18" ht="14.5" customHeight="1" x14ac:dyDescent="0.2">
      <c r="H75" s="111" t="s">
        <v>186</v>
      </c>
      <c r="I75" s="108"/>
      <c r="J75" s="74"/>
      <c r="K75" s="130"/>
      <c r="L75" s="130"/>
      <c r="M75" s="130"/>
      <c r="N75" s="130"/>
      <c r="O75" s="130"/>
      <c r="P75" s="135">
        <f t="shared" si="12"/>
        <v>0</v>
      </c>
    </row>
    <row r="76" spans="8:18" ht="14.5" customHeight="1" x14ac:dyDescent="0.2">
      <c r="H76" s="111" t="s">
        <v>186</v>
      </c>
      <c r="I76" s="108"/>
      <c r="J76" s="74"/>
      <c r="K76" s="130"/>
      <c r="L76" s="130"/>
      <c r="M76" s="130"/>
      <c r="N76" s="130"/>
      <c r="O76" s="130"/>
      <c r="P76" s="135">
        <f t="shared" si="12"/>
        <v>0</v>
      </c>
    </row>
    <row r="77" spans="8:18" ht="14.5" customHeight="1" x14ac:dyDescent="0.2">
      <c r="H77" s="111" t="s">
        <v>186</v>
      </c>
      <c r="I77" s="109"/>
      <c r="J77" s="74"/>
      <c r="K77" s="130"/>
      <c r="L77" s="130"/>
      <c r="M77" s="130"/>
      <c r="N77" s="130"/>
      <c r="O77" s="130"/>
      <c r="P77" s="135">
        <f t="shared" si="12"/>
        <v>0</v>
      </c>
    </row>
    <row r="78" spans="8:18" ht="14.5" customHeight="1" x14ac:dyDescent="0.2">
      <c r="H78" s="76"/>
      <c r="I78" s="76"/>
      <c r="J78" s="77"/>
      <c r="K78" s="136">
        <f t="shared" ref="K78:P78" si="14">SUM(K47:K77)</f>
        <v>0</v>
      </c>
      <c r="L78" s="137">
        <f t="shared" si="14"/>
        <v>0</v>
      </c>
      <c r="M78" s="137">
        <f t="shared" si="14"/>
        <v>0</v>
      </c>
      <c r="N78" s="137">
        <f t="shared" si="14"/>
        <v>0</v>
      </c>
      <c r="O78" s="138">
        <f t="shared" si="14"/>
        <v>0</v>
      </c>
      <c r="P78" s="139">
        <f t="shared" si="14"/>
        <v>0</v>
      </c>
    </row>
    <row r="79" spans="8:18" ht="14.5" customHeight="1" x14ac:dyDescent="0.2"/>
    <row r="80" spans="8:18" ht="14.5" customHeight="1" x14ac:dyDescent="0.2">
      <c r="H80" s="382" t="s">
        <v>187</v>
      </c>
      <c r="I80" s="383"/>
      <c r="J80" s="383"/>
      <c r="K80" s="383"/>
      <c r="L80" s="383"/>
      <c r="M80" s="383"/>
      <c r="N80" s="383"/>
      <c r="O80" s="383"/>
      <c r="P80" s="384"/>
    </row>
    <row r="81" spans="8:16" ht="14.5" customHeight="1" x14ac:dyDescent="0.2">
      <c r="H81" s="122"/>
      <c r="I81" s="23" t="s">
        <v>130</v>
      </c>
      <c r="J81" s="66" t="s">
        <v>131</v>
      </c>
      <c r="K81" s="81" t="s">
        <v>132</v>
      </c>
      <c r="L81" s="81" t="s">
        <v>133</v>
      </c>
      <c r="M81" s="81" t="s">
        <v>134</v>
      </c>
      <c r="N81" s="81" t="s">
        <v>135</v>
      </c>
      <c r="O81" s="21" t="s">
        <v>136</v>
      </c>
      <c r="P81" s="21" t="s">
        <v>137</v>
      </c>
    </row>
    <row r="82" spans="8:16" ht="14.5" customHeight="1" x14ac:dyDescent="0.2">
      <c r="H82" s="90" t="s">
        <v>188</v>
      </c>
      <c r="I82" s="121"/>
      <c r="J82" s="91" t="s">
        <v>139</v>
      </c>
      <c r="K82" s="130"/>
      <c r="L82" s="130"/>
      <c r="M82" s="130"/>
      <c r="N82" s="130"/>
      <c r="O82" s="130"/>
      <c r="P82" s="140">
        <f t="shared" ref="P82:P83" si="15">SUM(K82:O82)</f>
        <v>0</v>
      </c>
    </row>
    <row r="83" spans="8:16" ht="14.5" customHeight="1" x14ac:dyDescent="0.2">
      <c r="H83" s="92" t="s">
        <v>189</v>
      </c>
      <c r="I83" s="109"/>
      <c r="J83" s="93" t="s">
        <v>139</v>
      </c>
      <c r="K83" s="130"/>
      <c r="L83" s="130"/>
      <c r="M83" s="130"/>
      <c r="N83" s="130"/>
      <c r="O83" s="130"/>
      <c r="P83" s="142">
        <f t="shared" si="15"/>
        <v>0</v>
      </c>
    </row>
    <row r="84" spans="8:16" ht="14.5" customHeight="1" x14ac:dyDescent="0.2">
      <c r="H84" s="76"/>
      <c r="I84" s="76"/>
      <c r="J84" s="77"/>
      <c r="K84" s="136">
        <f>SUM(K82:K83)</f>
        <v>0</v>
      </c>
      <c r="L84" s="137">
        <v>0</v>
      </c>
      <c r="M84" s="137">
        <v>0</v>
      </c>
      <c r="N84" s="137">
        <v>0</v>
      </c>
      <c r="O84" s="138">
        <v>0</v>
      </c>
      <c r="P84" s="139">
        <v>0</v>
      </c>
    </row>
    <row r="85" spans="8:16" ht="14.5" customHeight="1" x14ac:dyDescent="0.2"/>
    <row r="86" spans="8:16" ht="14.5" customHeight="1" x14ac:dyDescent="0.2">
      <c r="H86" s="382" t="s">
        <v>190</v>
      </c>
      <c r="I86" s="383"/>
      <c r="J86" s="383"/>
      <c r="K86" s="383"/>
      <c r="L86" s="383"/>
      <c r="M86" s="383"/>
      <c r="N86" s="383"/>
      <c r="O86" s="383"/>
      <c r="P86" s="383"/>
    </row>
    <row r="87" spans="8:16" ht="14.5" customHeight="1" x14ac:dyDescent="0.2">
      <c r="H87" s="259" t="s">
        <v>191</v>
      </c>
      <c r="I87" s="260"/>
      <c r="J87" s="66" t="s">
        <v>131</v>
      </c>
      <c r="K87" s="81" t="s">
        <v>132</v>
      </c>
      <c r="L87" s="81" t="s">
        <v>133</v>
      </c>
      <c r="M87" s="81" t="s">
        <v>134</v>
      </c>
      <c r="N87" s="81" t="s">
        <v>135</v>
      </c>
      <c r="O87" s="21" t="s">
        <v>136</v>
      </c>
      <c r="P87" s="252" t="s">
        <v>137</v>
      </c>
    </row>
    <row r="88" spans="8:16" ht="14.5" customHeight="1" x14ac:dyDescent="0.2">
      <c r="H88" s="71" t="s">
        <v>192</v>
      </c>
      <c r="I88" s="380" t="s">
        <v>193</v>
      </c>
      <c r="J88" s="94" t="s">
        <v>194</v>
      </c>
      <c r="K88" s="143">
        <f>'Studentship (if req''d)'!D24</f>
        <v>0</v>
      </c>
      <c r="L88" s="144">
        <f>'Studentship (if req''d)'!D25</f>
        <v>0</v>
      </c>
      <c r="M88" s="144">
        <f>'Studentship (if req''d)'!D17</f>
        <v>0</v>
      </c>
      <c r="N88" s="144">
        <f>'Studentship (if req''d)'!D18</f>
        <v>0</v>
      </c>
      <c r="O88" s="145"/>
      <c r="P88" s="261">
        <f>SUM(K88:O88)</f>
        <v>0</v>
      </c>
    </row>
    <row r="89" spans="8:16" ht="14.5" customHeight="1" x14ac:dyDescent="0.2">
      <c r="H89" s="95" t="s">
        <v>195</v>
      </c>
      <c r="I89" s="381"/>
      <c r="J89" s="96" t="s">
        <v>194</v>
      </c>
      <c r="K89" s="146">
        <f>'Studentship (if req''d)'!C24</f>
        <v>0</v>
      </c>
      <c r="L89" s="147">
        <f>'Studentship (if req''d)'!C25</f>
        <v>0</v>
      </c>
      <c r="M89" s="147">
        <f>'Studentship (if req''d)'!C26</f>
        <v>0</v>
      </c>
      <c r="N89" s="147">
        <f>'Studentship (if req''d)'!C27</f>
        <v>0</v>
      </c>
      <c r="O89" s="147"/>
      <c r="P89" s="262">
        <f t="shared" ref="P89" si="16">SUM(K89:O89)</f>
        <v>0</v>
      </c>
    </row>
    <row r="90" spans="8:16" ht="14.5" customHeight="1" x14ac:dyDescent="0.2">
      <c r="H90" s="97"/>
      <c r="I90" s="97"/>
      <c r="J90" s="98"/>
      <c r="K90" s="136">
        <f t="shared" ref="K90:P90" si="17">SUM(K83:K89)</f>
        <v>0</v>
      </c>
      <c r="L90" s="137">
        <f t="shared" si="17"/>
        <v>0</v>
      </c>
      <c r="M90" s="137">
        <f t="shared" si="17"/>
        <v>0</v>
      </c>
      <c r="N90" s="137">
        <f t="shared" si="17"/>
        <v>0</v>
      </c>
      <c r="O90" s="138">
        <f t="shared" si="17"/>
        <v>0</v>
      </c>
      <c r="P90" s="263">
        <f t="shared" si="17"/>
        <v>0</v>
      </c>
    </row>
    <row r="91" spans="8:16" ht="14.5" customHeight="1" x14ac:dyDescent="0.2"/>
    <row r="92" spans="8:16" ht="14.5" customHeight="1" x14ac:dyDescent="0.25">
      <c r="H92" s="118" t="s">
        <v>196</v>
      </c>
      <c r="K92" s="136">
        <f t="shared" ref="K92:P92" si="18">K12+K26+K43+K78+K84+K90</f>
        <v>0</v>
      </c>
      <c r="L92" s="137">
        <f t="shared" si="18"/>
        <v>0</v>
      </c>
      <c r="M92" s="137">
        <f t="shared" si="18"/>
        <v>0</v>
      </c>
      <c r="N92" s="137">
        <f t="shared" si="18"/>
        <v>0</v>
      </c>
      <c r="O92" s="138">
        <f t="shared" si="18"/>
        <v>0</v>
      </c>
      <c r="P92" s="139">
        <f t="shared" si="18"/>
        <v>0</v>
      </c>
    </row>
    <row r="93" spans="8:16" ht="14.5" customHeight="1" x14ac:dyDescent="0.2"/>
    <row r="94" spans="8:16" ht="14.5" customHeight="1" x14ac:dyDescent="0.2"/>
    <row r="95" spans="8:16" ht="14.5" customHeight="1" x14ac:dyDescent="0.2"/>
    <row r="96" spans="8:16" ht="14.5" customHeight="1" x14ac:dyDescent="0.2"/>
    <row r="97" ht="14.5" customHeight="1" x14ac:dyDescent="0.2"/>
    <row r="98" ht="14.5" customHeight="1" x14ac:dyDescent="0.2"/>
    <row r="99" ht="14.5" customHeight="1" x14ac:dyDescent="0.2"/>
    <row r="100" ht="14.5" customHeight="1" x14ac:dyDescent="0.2"/>
    <row r="101" ht="14.5" customHeight="1" x14ac:dyDescent="0.2"/>
    <row r="102" ht="14.5" customHeight="1" x14ac:dyDescent="0.2"/>
    <row r="103" ht="14.5" customHeight="1" x14ac:dyDescent="0.2"/>
    <row r="104" ht="14.5" customHeight="1" x14ac:dyDescent="0.2"/>
    <row r="105" ht="14.5" customHeight="1" x14ac:dyDescent="0.2"/>
    <row r="106" ht="14.5" customHeight="1" x14ac:dyDescent="0.2"/>
    <row r="107" ht="14.5" customHeight="1" x14ac:dyDescent="0.2"/>
    <row r="108" ht="14.5" customHeight="1" x14ac:dyDescent="0.2"/>
  </sheetData>
  <mergeCells count="26">
    <mergeCell ref="B30:F30"/>
    <mergeCell ref="H33:P33"/>
    <mergeCell ref="H45:P45"/>
    <mergeCell ref="B22:F22"/>
    <mergeCell ref="H22:I22"/>
    <mergeCell ref="H23:I23"/>
    <mergeCell ref="H24:I24"/>
    <mergeCell ref="H25:I25"/>
    <mergeCell ref="H15:I15"/>
    <mergeCell ref="H16:I16"/>
    <mergeCell ref="H17:I17"/>
    <mergeCell ref="H18:I18"/>
    <mergeCell ref="H19:I19"/>
    <mergeCell ref="B2:F2"/>
    <mergeCell ref="H2:P2"/>
    <mergeCell ref="B4:F4"/>
    <mergeCell ref="H4:P4"/>
    <mergeCell ref="B14:F14"/>
    <mergeCell ref="H14:P14"/>
    <mergeCell ref="H80:P80"/>
    <mergeCell ref="H86:P86"/>
    <mergeCell ref="I88:I89"/>
    <mergeCell ref="H20:I20"/>
    <mergeCell ref="H21:I21"/>
    <mergeCell ref="H28:P28"/>
    <mergeCell ref="H29:P32"/>
  </mergeCells>
  <conditionalFormatting sqref="P35:P42">
    <cfRule type="cellIs" dxfId="16" priority="5" operator="greaterThan">
      <formula>49999.99</formula>
    </cfRule>
  </conditionalFormatting>
  <conditionalFormatting sqref="R35:R42">
    <cfRule type="cellIs" dxfId="15" priority="1" operator="greaterThan">
      <formula>49999.99</formula>
    </cfRule>
  </conditionalFormatting>
  <hyperlinks>
    <hyperlink ref="H33" r:id="rId1" xr:uid="{D8599182-C911-4FDB-85DE-1515551D117C}"/>
    <hyperlink ref="I47" r:id="rId2" xr:uid="{55CC88DC-7E78-4832-A5D2-1DAFE68EF0A5}"/>
    <hyperlink ref="I48" r:id="rId3" xr:uid="{8541A1F7-D703-466B-BE9F-7B388603EAC0}"/>
    <hyperlink ref="I53" r:id="rId4" xr:uid="{F5666930-EB2C-4772-84B8-C145E1081F72}"/>
    <hyperlink ref="I54" r:id="rId5" xr:uid="{B6007819-7451-40C4-A181-402203F47B68}"/>
    <hyperlink ref="I51" r:id="rId6" xr:uid="{206BFFD9-2848-4174-9F92-284D722DAF69}"/>
    <hyperlink ref="I49" r:id="rId7" xr:uid="{2D0B3549-23B0-492C-9725-99909D9FCB30}"/>
    <hyperlink ref="I50" r:id="rId8" xr:uid="{60763C15-F657-49D4-B17A-32EB81C6F27A}"/>
    <hyperlink ref="I52" r:id="rId9" xr:uid="{E01A7324-086B-471D-94E8-75A1293C5EEC}"/>
    <hyperlink ref="I55" r:id="rId10" xr:uid="{18A64549-EA11-4001-AE9D-28C1154C4844}"/>
    <hyperlink ref="I56" r:id="rId11" xr:uid="{B1743CA1-6917-40AA-ADA3-53E0653CB72F}"/>
    <hyperlink ref="I73" r:id="rId12" xr:uid="{66E1B2D5-68F7-428C-9D16-AF0DD302DFD2}"/>
    <hyperlink ref="I57" r:id="rId13" xr:uid="{495FE3BE-CAEE-421F-8073-A29D32E61F6A}"/>
    <hyperlink ref="I60" r:id="rId14" xr:uid="{9C687275-6139-4173-B2AB-3295C186AB42}"/>
    <hyperlink ref="I61" r:id="rId15" xr:uid="{94C0741B-0F7C-49B1-BB8C-6104E746198F}"/>
    <hyperlink ref="I62" r:id="rId16" xr:uid="{D8F4B07E-DF86-413F-8FF3-2EE85F9E8C85}"/>
    <hyperlink ref="I63:I64" r:id="rId17" display="Contact Claire Wilson" xr:uid="{23251C34-C0F0-48EE-85C5-4DA16A8A37B4}"/>
    <hyperlink ref="I63" r:id="rId18" xr:uid="{B8E56063-D36B-45EA-8F94-7D06358297C8}"/>
    <hyperlink ref="I64" r:id="rId19" xr:uid="{CB01612C-E5AD-489B-B57A-0CA5E8077EC4}"/>
    <hyperlink ref="I67" r:id="rId20" xr:uid="{362BFB06-4830-4C13-8EB9-3C714122E7DE}"/>
    <hyperlink ref="I68" r:id="rId21" xr:uid="{35BAEAC9-DEAC-438F-B5C8-B0FCCE623D38}"/>
    <hyperlink ref="I69" r:id="rId22" xr:uid="{6548CC01-27B1-4604-986C-41994D9E38FC}"/>
    <hyperlink ref="I70:I71" r:id="rId23" display="Contact Chris Kelly" xr:uid="{8CC6342F-14F0-4358-B3C1-BE7EE0A21810}"/>
    <hyperlink ref="I70" r:id="rId24" xr:uid="{7D5281BF-A9F3-4CD6-808D-56736CA39D8A}"/>
    <hyperlink ref="I71" r:id="rId25" xr:uid="{FC06E0E9-E703-4565-BD75-EFDC76552FBF}"/>
    <hyperlink ref="I72" r:id="rId26" xr:uid="{20E3C833-602E-4420-A593-5DE5BC5E88CB}"/>
    <hyperlink ref="I59" r:id="rId27" xr:uid="{52D97ADC-7F6B-4EB1-986A-513CB56030F9}"/>
    <hyperlink ref="I66" r:id="rId28" xr:uid="{2271D1B5-D23D-40DA-AF67-1FBD8DA2C094}"/>
    <hyperlink ref="I58" r:id="rId29" xr:uid="{49D3534D-CFF9-48F8-808E-71E583ED341E}"/>
  </hyperlinks>
  <pageMargins left="0.19685039370078741" right="0.19685039370078741" top="0.19685039370078741" bottom="0.19685039370078741" header="0.19685039370078741" footer="0.19685039370078741"/>
  <pageSetup paperSize="9" scale="41" orientation="landscape" r:id="rId30"/>
  <headerFooter>
    <oddFooter xml:space="preserve">&amp;LAuthor: Andrew Wilson (CoSE)
Date Issued: 13/11/19&amp;CFM - 010 - Project Costing Request Form – CoSE&amp;RVersion: 01
Review Date: 12/11/20
</oddFooter>
  </headerFooter>
  <extLst>
    <ext xmlns:x14="http://schemas.microsoft.com/office/spreadsheetml/2009/9/main" uri="{78C0D931-6437-407d-A8EE-F0AAD7539E65}">
      <x14:conditionalFormattings>
        <x14:conditionalFormatting xmlns:xm="http://schemas.microsoft.com/office/excel/2006/main">
          <x14:cfRule type="expression" priority="4" id="{D6F5B900-3237-4B69-A508-8599FA7A45A4}">
            <xm:f>'Application Information'!$B$26:$C$26=0</xm:f>
            <x14:dxf>
              <font>
                <color theme="0"/>
              </font>
            </x14:dxf>
          </x14:cfRule>
          <xm:sqref>C6</xm:sqref>
        </x14:conditionalFormatting>
        <x14:conditionalFormatting xmlns:xm="http://schemas.microsoft.com/office/excel/2006/main">
          <x14:cfRule type="expression" priority="3" id="{FE6729A8-CA74-4617-A8D0-334C86D2CEEC}">
            <xm:f>'Application Information'!$C$20=0</xm:f>
            <x14:dxf>
              <font>
                <color theme="0"/>
              </font>
            </x14:dxf>
          </x14:cfRule>
          <xm:sqref>D6</xm:sqref>
        </x14:conditionalFormatting>
        <x14:conditionalFormatting xmlns:xm="http://schemas.microsoft.com/office/excel/2006/main">
          <x14:cfRule type="expression" priority="2" id="{32558FE8-8A24-4582-B28A-6A0294C465C8}">
            <xm:f>'Application Information'!$C$22=0</xm:f>
            <x14:dxf>
              <font>
                <color theme="0"/>
              </font>
            </x14:dxf>
          </x14:cfRule>
          <xm:sqref>E6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A6B216A4-6284-4205-874C-891E499AAC69}">
          <x14:formula1>
            <xm:f>'Data Validation - HIDE'!$P$3:$P$6</xm:f>
          </x14:formula1>
          <xm:sqref>F5 F31 F23 F15</xm:sqref>
        </x14:dataValidation>
        <x14:dataValidation type="list" allowBlank="1" showInputMessage="1" showErrorMessage="1" xr:uid="{C3A62227-1B19-4B59-9B2B-84B913D71155}">
          <x14:formula1>
            <xm:f>'Data Validation - HIDE'!$R$3:$R$5</xm:f>
          </x14:formula1>
          <xm:sqref>H6:H11</xm:sqref>
        </x14:dataValidation>
        <x14:dataValidation type="list" allowBlank="1" showInputMessage="1" showErrorMessage="1" xr:uid="{BE8A9435-1C73-489E-9DB5-9E2ED503DB18}">
          <x14:formula1>
            <xm:f>'Data Validation - HIDE'!$AB$3:$AB$5</xm:f>
          </x14:formula1>
          <xm:sqref>J74</xm:sqref>
        </x14:dataValidation>
        <x14:dataValidation type="list" allowBlank="1" showInputMessage="1" showErrorMessage="1" xr:uid="{373FFFC2-F796-42DC-9299-02822929B1F4}">
          <x14:formula1>
            <xm:f>'Data Validation - HIDE'!$AD$3:$AD$200</xm:f>
          </x14:formula1>
          <xm:sqref>C24:C28 C32:C36 C16:C20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200E0-4D38-44A0-A709-CCF805A1F2D0}">
  <sheetPr>
    <tabColor theme="7" tint="0.79998168889431442"/>
    <pageSetUpPr fitToPage="1"/>
  </sheetPr>
  <dimension ref="B1:S108"/>
  <sheetViews>
    <sheetView zoomScale="80" zoomScaleNormal="80" workbookViewId="0"/>
  </sheetViews>
  <sheetFormatPr baseColWidth="10" defaultColWidth="9.1640625" defaultRowHeight="15" outlineLevelCol="1" x14ac:dyDescent="0.2"/>
  <cols>
    <col min="1" max="1" width="3.5" style="39" customWidth="1"/>
    <col min="2" max="2" width="45" style="39" customWidth="1"/>
    <col min="3" max="3" width="51" style="39" bestFit="1" customWidth="1"/>
    <col min="4" max="5" width="15" style="39" customWidth="1"/>
    <col min="6" max="6" width="19.1640625" style="39" customWidth="1"/>
    <col min="7" max="7" width="4.83203125" style="39" customWidth="1"/>
    <col min="8" max="8" width="52.5" style="39" customWidth="1"/>
    <col min="9" max="9" width="32.5" style="39" customWidth="1"/>
    <col min="10" max="10" width="8.1640625" style="39" bestFit="1" customWidth="1"/>
    <col min="11" max="15" width="15.5" style="39" customWidth="1"/>
    <col min="16" max="16" width="18.1640625" style="39" customWidth="1"/>
    <col min="17" max="17" width="9.1640625" style="39"/>
    <col min="18" max="18" width="19.83203125" style="39" hidden="1" customWidth="1" outlineLevel="1"/>
    <col min="19" max="19" width="9.1640625" style="39" customWidth="1" collapsed="1"/>
    <col min="20" max="16384" width="9.1640625" style="39"/>
  </cols>
  <sheetData>
    <row r="1" spans="2:19" ht="15.75" customHeight="1" thickBot="1" x14ac:dyDescent="0.25">
      <c r="S1" s="185" t="s">
        <v>120</v>
      </c>
    </row>
    <row r="2" spans="2:19" ht="15.75" customHeight="1" thickBot="1" x14ac:dyDescent="0.25">
      <c r="B2" s="322" t="s">
        <v>121</v>
      </c>
      <c r="C2" s="323"/>
      <c r="D2" s="323"/>
      <c r="E2" s="323"/>
      <c r="F2" s="324"/>
      <c r="H2" s="322" t="s">
        <v>122</v>
      </c>
      <c r="I2" s="323"/>
      <c r="J2" s="323"/>
      <c r="K2" s="323"/>
      <c r="L2" s="323"/>
      <c r="M2" s="323"/>
      <c r="N2" s="323"/>
      <c r="O2" s="323"/>
      <c r="P2" s="324"/>
      <c r="R2" s="167" t="s">
        <v>123</v>
      </c>
    </row>
    <row r="3" spans="2:19" ht="15.75" customHeight="1" thickBot="1" x14ac:dyDescent="0.25"/>
    <row r="4" spans="2:19" ht="15.75" customHeight="1" thickBot="1" x14ac:dyDescent="0.25">
      <c r="B4" s="322" t="s">
        <v>124</v>
      </c>
      <c r="C4" s="323"/>
      <c r="D4" s="323"/>
      <c r="E4" s="323"/>
      <c r="F4" s="324"/>
      <c r="H4" s="382" t="s">
        <v>125</v>
      </c>
      <c r="I4" s="383"/>
      <c r="J4" s="383"/>
      <c r="K4" s="383"/>
      <c r="L4" s="383"/>
      <c r="M4" s="383"/>
      <c r="N4" s="383"/>
      <c r="O4" s="383"/>
      <c r="P4" s="384"/>
    </row>
    <row r="5" spans="2:19" ht="15.75" customHeight="1" thickBot="1" x14ac:dyDescent="0.25">
      <c r="B5" s="20" t="s">
        <v>126</v>
      </c>
      <c r="C5" s="20" t="s">
        <v>63</v>
      </c>
      <c r="D5" s="21" t="s">
        <v>127</v>
      </c>
      <c r="E5" s="21" t="s">
        <v>128</v>
      </c>
      <c r="F5" s="102" t="s">
        <v>51</v>
      </c>
      <c r="G5" s="64"/>
      <c r="H5" s="65" t="s">
        <v>129</v>
      </c>
      <c r="I5" s="65" t="s">
        <v>130</v>
      </c>
      <c r="J5" s="66" t="s">
        <v>131</v>
      </c>
      <c r="K5" s="66" t="s">
        <v>132</v>
      </c>
      <c r="L5" s="66" t="s">
        <v>133</v>
      </c>
      <c r="M5" s="66" t="s">
        <v>134</v>
      </c>
      <c r="N5" s="66" t="s">
        <v>135</v>
      </c>
      <c r="O5" s="66" t="s">
        <v>136</v>
      </c>
      <c r="P5" s="66" t="s">
        <v>137</v>
      </c>
      <c r="R5" s="153" t="s">
        <v>137</v>
      </c>
    </row>
    <row r="6" spans="2:19" ht="15.75" customHeight="1" x14ac:dyDescent="0.2">
      <c r="B6" s="209" t="s">
        <v>138</v>
      </c>
      <c r="C6" s="210"/>
      <c r="D6" s="211"/>
      <c r="E6" s="211"/>
      <c r="F6" s="212"/>
      <c r="G6" s="64"/>
      <c r="H6" s="116" t="s">
        <v>51</v>
      </c>
      <c r="I6" s="107"/>
      <c r="J6" s="69" t="s">
        <v>139</v>
      </c>
      <c r="K6" s="127"/>
      <c r="L6" s="127"/>
      <c r="M6" s="127"/>
      <c r="N6" s="127"/>
      <c r="O6" s="128"/>
      <c r="P6" s="129">
        <f>SUM(K6:O6)</f>
        <v>0</v>
      </c>
      <c r="R6" s="154">
        <f>P6/1.2</f>
        <v>0</v>
      </c>
    </row>
    <row r="7" spans="2:19" ht="15.75" customHeight="1" x14ac:dyDescent="0.2">
      <c r="B7" s="70" t="s">
        <v>140</v>
      </c>
      <c r="C7" s="101"/>
      <c r="D7" s="100"/>
      <c r="E7" s="100"/>
      <c r="F7" s="194"/>
      <c r="G7" s="64"/>
      <c r="H7" s="111" t="s">
        <v>51</v>
      </c>
      <c r="I7" s="108"/>
      <c r="J7" s="72" t="s">
        <v>139</v>
      </c>
      <c r="K7" s="130"/>
      <c r="L7" s="130"/>
      <c r="M7" s="130"/>
      <c r="N7" s="130"/>
      <c r="O7" s="131"/>
      <c r="P7" s="132">
        <f t="shared" ref="P7:P11" si="0">SUM(K7:O7)</f>
        <v>0</v>
      </c>
      <c r="R7" s="155">
        <f t="shared" ref="R7:R11" si="1">P7/1.2</f>
        <v>0</v>
      </c>
    </row>
    <row r="8" spans="2:19" ht="15.75" customHeight="1" x14ac:dyDescent="0.2">
      <c r="B8" s="70" t="s">
        <v>140</v>
      </c>
      <c r="C8" s="101"/>
      <c r="D8" s="100"/>
      <c r="E8" s="100"/>
      <c r="F8" s="194"/>
      <c r="G8" s="64"/>
      <c r="H8" s="111" t="s">
        <v>51</v>
      </c>
      <c r="I8" s="108"/>
      <c r="J8" s="72" t="s">
        <v>139</v>
      </c>
      <c r="K8" s="130"/>
      <c r="L8" s="130"/>
      <c r="M8" s="130"/>
      <c r="N8" s="130"/>
      <c r="O8" s="131"/>
      <c r="P8" s="132">
        <f t="shared" si="0"/>
        <v>0</v>
      </c>
      <c r="R8" s="155">
        <f t="shared" si="1"/>
        <v>0</v>
      </c>
    </row>
    <row r="9" spans="2:19" ht="15.75" customHeight="1" x14ac:dyDescent="0.2">
      <c r="B9" s="70" t="s">
        <v>140</v>
      </c>
      <c r="C9" s="101"/>
      <c r="D9" s="100"/>
      <c r="E9" s="100"/>
      <c r="F9" s="194"/>
      <c r="G9" s="64"/>
      <c r="H9" s="111" t="s">
        <v>51</v>
      </c>
      <c r="I9" s="108"/>
      <c r="J9" s="72" t="s">
        <v>139</v>
      </c>
      <c r="K9" s="130"/>
      <c r="L9" s="130"/>
      <c r="M9" s="130"/>
      <c r="N9" s="130"/>
      <c r="O9" s="131"/>
      <c r="P9" s="132">
        <f t="shared" si="0"/>
        <v>0</v>
      </c>
      <c r="R9" s="155">
        <f t="shared" si="1"/>
        <v>0</v>
      </c>
    </row>
    <row r="10" spans="2:19" ht="15.75" customHeight="1" x14ac:dyDescent="0.2">
      <c r="B10" s="70" t="s">
        <v>140</v>
      </c>
      <c r="C10" s="101"/>
      <c r="D10" s="100"/>
      <c r="E10" s="100"/>
      <c r="F10" s="194"/>
      <c r="G10" s="64"/>
      <c r="H10" s="111" t="s">
        <v>51</v>
      </c>
      <c r="I10" s="108"/>
      <c r="J10" s="72" t="s">
        <v>139</v>
      </c>
      <c r="K10" s="130"/>
      <c r="L10" s="130"/>
      <c r="M10" s="130"/>
      <c r="N10" s="130"/>
      <c r="O10" s="131"/>
      <c r="P10" s="132">
        <f t="shared" si="0"/>
        <v>0</v>
      </c>
      <c r="R10" s="155">
        <f t="shared" si="1"/>
        <v>0</v>
      </c>
    </row>
    <row r="11" spans="2:19" ht="15.75" customHeight="1" thickBot="1" x14ac:dyDescent="0.25">
      <c r="B11" s="70" t="s">
        <v>140</v>
      </c>
      <c r="C11" s="101"/>
      <c r="D11" s="100"/>
      <c r="E11" s="100"/>
      <c r="F11" s="194"/>
      <c r="G11" s="64"/>
      <c r="H11" s="112" t="s">
        <v>51</v>
      </c>
      <c r="I11" s="109"/>
      <c r="J11" s="110" t="s">
        <v>139</v>
      </c>
      <c r="K11" s="133"/>
      <c r="L11" s="133"/>
      <c r="M11" s="133"/>
      <c r="N11" s="133"/>
      <c r="O11" s="134"/>
      <c r="P11" s="135">
        <f t="shared" si="0"/>
        <v>0</v>
      </c>
      <c r="R11" s="156">
        <f t="shared" si="1"/>
        <v>0</v>
      </c>
    </row>
    <row r="12" spans="2:19" ht="15.75" customHeight="1" thickBot="1" x14ac:dyDescent="0.25">
      <c r="B12" s="75" t="s">
        <v>140</v>
      </c>
      <c r="C12" s="103"/>
      <c r="D12" s="120"/>
      <c r="E12" s="120"/>
      <c r="F12" s="195"/>
      <c r="G12" s="64"/>
      <c r="H12" s="76"/>
      <c r="I12" s="76"/>
      <c r="J12" s="77"/>
      <c r="K12" s="136">
        <f>SUM(K6:K11)</f>
        <v>0</v>
      </c>
      <c r="L12" s="137">
        <f t="shared" ref="L12:O12" si="2">SUM(L6:L11)</f>
        <v>0</v>
      </c>
      <c r="M12" s="137">
        <f t="shared" si="2"/>
        <v>0</v>
      </c>
      <c r="N12" s="137">
        <f t="shared" si="2"/>
        <v>0</v>
      </c>
      <c r="O12" s="138">
        <f t="shared" si="2"/>
        <v>0</v>
      </c>
      <c r="P12" s="139">
        <f>SUM(P6:P11)</f>
        <v>0</v>
      </c>
      <c r="Q12" s="78"/>
      <c r="R12" s="157">
        <f>SUM(R6:R11)</f>
        <v>0</v>
      </c>
    </row>
    <row r="13" spans="2:19" ht="15.75" customHeight="1" thickBot="1" x14ac:dyDescent="0.25">
      <c r="C13" s="79"/>
      <c r="D13" s="64"/>
      <c r="E13" s="64"/>
      <c r="F13" s="64"/>
      <c r="G13" s="64"/>
      <c r="J13" s="80"/>
      <c r="K13" s="78"/>
      <c r="L13" s="78"/>
      <c r="M13" s="78"/>
      <c r="N13" s="78"/>
      <c r="O13" s="78"/>
      <c r="P13" s="78"/>
      <c r="Q13" s="78"/>
      <c r="R13" s="78"/>
    </row>
    <row r="14" spans="2:19" ht="15.75" customHeight="1" thickBot="1" x14ac:dyDescent="0.25">
      <c r="B14" s="322" t="s">
        <v>141</v>
      </c>
      <c r="C14" s="323"/>
      <c r="D14" s="323"/>
      <c r="E14" s="323"/>
      <c r="F14" s="324"/>
      <c r="H14" s="382" t="s">
        <v>142</v>
      </c>
      <c r="I14" s="383"/>
      <c r="J14" s="383"/>
      <c r="K14" s="383"/>
      <c r="L14" s="383"/>
      <c r="M14" s="383"/>
      <c r="N14" s="383"/>
      <c r="O14" s="383"/>
      <c r="P14" s="384"/>
    </row>
    <row r="15" spans="2:19" ht="15.75" customHeight="1" thickBot="1" x14ac:dyDescent="0.25">
      <c r="B15" s="20" t="s">
        <v>143</v>
      </c>
      <c r="C15" s="20" t="s">
        <v>144</v>
      </c>
      <c r="D15" s="21" t="s">
        <v>127</v>
      </c>
      <c r="E15" s="21" t="s">
        <v>128</v>
      </c>
      <c r="F15" s="102" t="s">
        <v>51</v>
      </c>
      <c r="H15" s="398" t="s">
        <v>130</v>
      </c>
      <c r="I15" s="399"/>
      <c r="J15" s="66" t="s">
        <v>131</v>
      </c>
      <c r="K15" s="81" t="s">
        <v>132</v>
      </c>
      <c r="L15" s="81" t="s">
        <v>133</v>
      </c>
      <c r="M15" s="81" t="s">
        <v>134</v>
      </c>
      <c r="N15" s="81" t="s">
        <v>135</v>
      </c>
      <c r="O15" s="21" t="s">
        <v>136</v>
      </c>
      <c r="P15" s="21" t="s">
        <v>137</v>
      </c>
      <c r="R15" s="158" t="s">
        <v>137</v>
      </c>
    </row>
    <row r="16" spans="2:19" ht="15.75" customHeight="1" x14ac:dyDescent="0.2">
      <c r="B16" s="104"/>
      <c r="C16" s="107" t="s">
        <v>145</v>
      </c>
      <c r="D16" s="196"/>
      <c r="E16" s="119"/>
      <c r="F16" s="193"/>
      <c r="H16" s="400"/>
      <c r="I16" s="342"/>
      <c r="J16" s="69" t="s">
        <v>139</v>
      </c>
      <c r="K16" s="130"/>
      <c r="L16" s="130"/>
      <c r="M16" s="130"/>
      <c r="N16" s="130"/>
      <c r="O16" s="130"/>
      <c r="P16" s="129">
        <f>SUM(K16:O16)</f>
        <v>0</v>
      </c>
      <c r="R16" s="154">
        <f t="shared" ref="R16:R25" si="3">P16/1.2</f>
        <v>0</v>
      </c>
    </row>
    <row r="17" spans="2:18" ht="15.75" customHeight="1" x14ac:dyDescent="0.2">
      <c r="B17" s="105"/>
      <c r="C17" s="108" t="s">
        <v>145</v>
      </c>
      <c r="D17" s="100"/>
      <c r="E17" s="100"/>
      <c r="F17" s="194"/>
      <c r="H17" s="387"/>
      <c r="I17" s="345"/>
      <c r="J17" s="72" t="s">
        <v>139</v>
      </c>
      <c r="K17" s="130"/>
      <c r="L17" s="130"/>
      <c r="M17" s="130"/>
      <c r="N17" s="130"/>
      <c r="O17" s="130"/>
      <c r="P17" s="140">
        <f t="shared" ref="P17:P25" si="4">SUM(K17:O17)</f>
        <v>0</v>
      </c>
      <c r="R17" s="159">
        <f t="shared" si="3"/>
        <v>0</v>
      </c>
    </row>
    <row r="18" spans="2:18" ht="15.75" customHeight="1" x14ac:dyDescent="0.2">
      <c r="B18" s="105"/>
      <c r="C18" s="108" t="s">
        <v>145</v>
      </c>
      <c r="D18" s="100"/>
      <c r="E18" s="100"/>
      <c r="F18" s="194"/>
      <c r="H18" s="387"/>
      <c r="I18" s="345"/>
      <c r="J18" s="72" t="s">
        <v>139</v>
      </c>
      <c r="K18" s="130"/>
      <c r="L18" s="130"/>
      <c r="M18" s="130"/>
      <c r="N18" s="130"/>
      <c r="O18" s="130"/>
      <c r="P18" s="140">
        <f t="shared" si="4"/>
        <v>0</v>
      </c>
      <c r="R18" s="159">
        <f t="shared" si="3"/>
        <v>0</v>
      </c>
    </row>
    <row r="19" spans="2:18" ht="15.75" customHeight="1" x14ac:dyDescent="0.2">
      <c r="B19" s="105"/>
      <c r="C19" s="108" t="s">
        <v>145</v>
      </c>
      <c r="D19" s="100"/>
      <c r="E19" s="100"/>
      <c r="F19" s="194"/>
      <c r="H19" s="387"/>
      <c r="I19" s="345"/>
      <c r="J19" s="72" t="s">
        <v>139</v>
      </c>
      <c r="K19" s="130"/>
      <c r="L19" s="130"/>
      <c r="M19" s="130"/>
      <c r="N19" s="130"/>
      <c r="O19" s="130"/>
      <c r="P19" s="140">
        <f t="shared" si="4"/>
        <v>0</v>
      </c>
      <c r="R19" s="159">
        <f t="shared" si="3"/>
        <v>0</v>
      </c>
    </row>
    <row r="20" spans="2:18" ht="15.75" customHeight="1" thickBot="1" x14ac:dyDescent="0.25">
      <c r="B20" s="106"/>
      <c r="C20" s="109" t="s">
        <v>145</v>
      </c>
      <c r="D20" s="120"/>
      <c r="E20" s="120"/>
      <c r="F20" s="195"/>
      <c r="H20" s="387"/>
      <c r="I20" s="345"/>
      <c r="J20" s="72" t="s">
        <v>139</v>
      </c>
      <c r="K20" s="130"/>
      <c r="L20" s="130"/>
      <c r="M20" s="130"/>
      <c r="N20" s="130"/>
      <c r="O20" s="130"/>
      <c r="P20" s="140">
        <f t="shared" ref="P20:P21" si="5">SUM(K20:O20)</f>
        <v>0</v>
      </c>
      <c r="Q20" s="78"/>
      <c r="R20" s="159">
        <f t="shared" si="3"/>
        <v>0</v>
      </c>
    </row>
    <row r="21" spans="2:18" ht="15.75" customHeight="1" thickBot="1" x14ac:dyDescent="0.25">
      <c r="B21" s="82"/>
      <c r="C21" s="82"/>
      <c r="D21" s="82"/>
      <c r="E21" s="82"/>
      <c r="F21" s="82"/>
      <c r="H21" s="387"/>
      <c r="I21" s="345"/>
      <c r="J21" s="72" t="s">
        <v>139</v>
      </c>
      <c r="K21" s="130"/>
      <c r="L21" s="130"/>
      <c r="M21" s="130"/>
      <c r="N21" s="130"/>
      <c r="O21" s="130"/>
      <c r="P21" s="140">
        <f t="shared" si="5"/>
        <v>0</v>
      </c>
      <c r="R21" s="159">
        <f t="shared" si="3"/>
        <v>0</v>
      </c>
    </row>
    <row r="22" spans="2:18" ht="15.75" customHeight="1" thickBot="1" x14ac:dyDescent="0.25">
      <c r="B22" s="322" t="s">
        <v>146</v>
      </c>
      <c r="C22" s="323"/>
      <c r="D22" s="323"/>
      <c r="E22" s="323"/>
      <c r="F22" s="324"/>
      <c r="H22" s="387"/>
      <c r="I22" s="345"/>
      <c r="J22" s="72" t="s">
        <v>139</v>
      </c>
      <c r="K22" s="130"/>
      <c r="L22" s="130"/>
      <c r="M22" s="130"/>
      <c r="N22" s="130"/>
      <c r="O22" s="130"/>
      <c r="P22" s="140">
        <f t="shared" si="4"/>
        <v>0</v>
      </c>
      <c r="R22" s="159">
        <f t="shared" si="3"/>
        <v>0</v>
      </c>
    </row>
    <row r="23" spans="2:18" ht="15.75" customHeight="1" thickBot="1" x14ac:dyDescent="0.25">
      <c r="B23" s="20" t="s">
        <v>143</v>
      </c>
      <c r="C23" s="20" t="s">
        <v>144</v>
      </c>
      <c r="D23" s="21" t="s">
        <v>127</v>
      </c>
      <c r="E23" s="21" t="s">
        <v>128</v>
      </c>
      <c r="F23" s="102" t="s">
        <v>51</v>
      </c>
      <c r="H23" s="387"/>
      <c r="I23" s="345"/>
      <c r="J23" s="72" t="s">
        <v>139</v>
      </c>
      <c r="K23" s="130"/>
      <c r="L23" s="130"/>
      <c r="M23" s="130"/>
      <c r="N23" s="130"/>
      <c r="O23" s="130"/>
      <c r="P23" s="140">
        <f t="shared" si="4"/>
        <v>0</v>
      </c>
      <c r="R23" s="159">
        <f t="shared" si="3"/>
        <v>0</v>
      </c>
    </row>
    <row r="24" spans="2:18" ht="15.75" customHeight="1" x14ac:dyDescent="0.2">
      <c r="B24" s="104"/>
      <c r="C24" s="107" t="s">
        <v>145</v>
      </c>
      <c r="D24" s="119"/>
      <c r="E24" s="119"/>
      <c r="F24" s="193"/>
      <c r="H24" s="387"/>
      <c r="I24" s="345"/>
      <c r="J24" s="72" t="s">
        <v>139</v>
      </c>
      <c r="K24" s="130"/>
      <c r="L24" s="130"/>
      <c r="M24" s="130"/>
      <c r="N24" s="130"/>
      <c r="O24" s="130"/>
      <c r="P24" s="140">
        <f t="shared" si="4"/>
        <v>0</v>
      </c>
      <c r="R24" s="159">
        <f t="shared" si="3"/>
        <v>0</v>
      </c>
    </row>
    <row r="25" spans="2:18" ht="15.75" customHeight="1" thickBot="1" x14ac:dyDescent="0.25">
      <c r="B25" s="105"/>
      <c r="C25" s="108" t="s">
        <v>145</v>
      </c>
      <c r="D25" s="100"/>
      <c r="E25" s="100"/>
      <c r="F25" s="194"/>
      <c r="H25" s="388"/>
      <c r="I25" s="331"/>
      <c r="J25" s="110" t="s">
        <v>139</v>
      </c>
      <c r="K25" s="130"/>
      <c r="L25" s="130"/>
      <c r="M25" s="130"/>
      <c r="N25" s="130"/>
      <c r="O25" s="130"/>
      <c r="P25" s="140">
        <f t="shared" si="4"/>
        <v>0</v>
      </c>
      <c r="R25" s="159">
        <f t="shared" si="3"/>
        <v>0</v>
      </c>
    </row>
    <row r="26" spans="2:18" ht="15.75" customHeight="1" thickBot="1" x14ac:dyDescent="0.25">
      <c r="B26" s="105"/>
      <c r="C26" s="108" t="s">
        <v>145</v>
      </c>
      <c r="D26" s="100"/>
      <c r="E26" s="100"/>
      <c r="F26" s="194"/>
      <c r="H26" s="76"/>
      <c r="I26" s="76"/>
      <c r="J26" s="77"/>
      <c r="K26" s="136">
        <f t="shared" ref="K26:P26" si="6">SUM(K16:K25)</f>
        <v>0</v>
      </c>
      <c r="L26" s="137">
        <f t="shared" si="6"/>
        <v>0</v>
      </c>
      <c r="M26" s="137">
        <f t="shared" si="6"/>
        <v>0</v>
      </c>
      <c r="N26" s="137">
        <f t="shared" si="6"/>
        <v>0</v>
      </c>
      <c r="O26" s="138">
        <f t="shared" si="6"/>
        <v>0</v>
      </c>
      <c r="P26" s="139">
        <f t="shared" si="6"/>
        <v>0</v>
      </c>
      <c r="R26" s="157">
        <f t="shared" ref="R26" si="7">SUM(R16:R25)</f>
        <v>0</v>
      </c>
    </row>
    <row r="27" spans="2:18" ht="15.75" customHeight="1" thickBot="1" x14ac:dyDescent="0.25">
      <c r="B27" s="105"/>
      <c r="C27" s="108" t="s">
        <v>145</v>
      </c>
      <c r="D27" s="100"/>
      <c r="E27" s="100"/>
      <c r="F27" s="194"/>
    </row>
    <row r="28" spans="2:18" ht="15.75" customHeight="1" thickBot="1" x14ac:dyDescent="0.25">
      <c r="B28" s="106"/>
      <c r="C28" s="109" t="s">
        <v>145</v>
      </c>
      <c r="D28" s="120"/>
      <c r="E28" s="120"/>
      <c r="F28" s="195"/>
      <c r="H28" s="382" t="s">
        <v>147</v>
      </c>
      <c r="I28" s="383"/>
      <c r="J28" s="383"/>
      <c r="K28" s="383"/>
      <c r="L28" s="383"/>
      <c r="M28" s="383"/>
      <c r="N28" s="383"/>
      <c r="O28" s="383"/>
      <c r="P28" s="384"/>
    </row>
    <row r="29" spans="2:18" ht="15.75" customHeight="1" thickBot="1" x14ac:dyDescent="0.25">
      <c r="B29" s="82"/>
      <c r="C29" s="82"/>
      <c r="D29" s="82"/>
      <c r="E29" s="82"/>
      <c r="F29" s="82"/>
      <c r="H29" s="392" t="s">
        <v>148</v>
      </c>
      <c r="I29" s="393"/>
      <c r="J29" s="393"/>
      <c r="K29" s="393"/>
      <c r="L29" s="393"/>
      <c r="M29" s="393"/>
      <c r="N29" s="393"/>
      <c r="O29" s="393"/>
      <c r="P29" s="394"/>
    </row>
    <row r="30" spans="2:18" ht="15.75" customHeight="1" thickBot="1" x14ac:dyDescent="0.25">
      <c r="B30" s="322" t="s">
        <v>149</v>
      </c>
      <c r="C30" s="323"/>
      <c r="D30" s="323"/>
      <c r="E30" s="323"/>
      <c r="F30" s="324"/>
      <c r="H30" s="395"/>
      <c r="I30" s="396"/>
      <c r="J30" s="396"/>
      <c r="K30" s="396"/>
      <c r="L30" s="396"/>
      <c r="M30" s="396"/>
      <c r="N30" s="396"/>
      <c r="O30" s="396"/>
      <c r="P30" s="397"/>
    </row>
    <row r="31" spans="2:18" ht="15.75" customHeight="1" thickBot="1" x14ac:dyDescent="0.25">
      <c r="B31" s="20" t="s">
        <v>143</v>
      </c>
      <c r="C31" s="20" t="s">
        <v>144</v>
      </c>
      <c r="D31" s="21" t="s">
        <v>127</v>
      </c>
      <c r="E31" s="21" t="s">
        <v>128</v>
      </c>
      <c r="F31" s="102" t="s">
        <v>51</v>
      </c>
      <c r="H31" s="395"/>
      <c r="I31" s="396"/>
      <c r="J31" s="396"/>
      <c r="K31" s="396"/>
      <c r="L31" s="396"/>
      <c r="M31" s="396"/>
      <c r="N31" s="396"/>
      <c r="O31" s="396"/>
      <c r="P31" s="397"/>
    </row>
    <row r="32" spans="2:18" ht="15.75" customHeight="1" x14ac:dyDescent="0.2">
      <c r="B32" s="104"/>
      <c r="C32" s="107" t="s">
        <v>145</v>
      </c>
      <c r="D32" s="119"/>
      <c r="E32" s="119"/>
      <c r="F32" s="193"/>
      <c r="G32" s="83"/>
      <c r="H32" s="395"/>
      <c r="I32" s="396"/>
      <c r="J32" s="396"/>
      <c r="K32" s="396"/>
      <c r="L32" s="396"/>
      <c r="M32" s="396"/>
      <c r="N32" s="396"/>
      <c r="O32" s="396"/>
      <c r="P32" s="397"/>
    </row>
    <row r="33" spans="2:18" ht="15.75" customHeight="1" thickBot="1" x14ac:dyDescent="0.25">
      <c r="B33" s="105"/>
      <c r="C33" s="108" t="s">
        <v>145</v>
      </c>
      <c r="D33" s="100"/>
      <c r="E33" s="100"/>
      <c r="F33" s="194"/>
      <c r="G33" s="22"/>
      <c r="H33" s="389" t="s">
        <v>150</v>
      </c>
      <c r="I33" s="390"/>
      <c r="J33" s="390"/>
      <c r="K33" s="390"/>
      <c r="L33" s="390"/>
      <c r="M33" s="390"/>
      <c r="N33" s="390"/>
      <c r="O33" s="390"/>
      <c r="P33" s="391"/>
    </row>
    <row r="34" spans="2:18" ht="15.75" customHeight="1" thickBot="1" x14ac:dyDescent="0.25">
      <c r="B34" s="105"/>
      <c r="C34" s="108" t="s">
        <v>145</v>
      </c>
      <c r="D34" s="100"/>
      <c r="E34" s="100"/>
      <c r="F34" s="194"/>
      <c r="G34" s="83"/>
      <c r="H34" s="198" t="s">
        <v>151</v>
      </c>
      <c r="I34" s="203" t="s">
        <v>152</v>
      </c>
      <c r="J34" s="66" t="s">
        <v>131</v>
      </c>
      <c r="K34" s="81" t="s">
        <v>132</v>
      </c>
      <c r="L34" s="81" t="s">
        <v>133</v>
      </c>
      <c r="M34" s="81" t="s">
        <v>134</v>
      </c>
      <c r="N34" s="81" t="s">
        <v>135</v>
      </c>
      <c r="O34" s="21" t="s">
        <v>136</v>
      </c>
      <c r="P34" s="21" t="s">
        <v>137</v>
      </c>
      <c r="Q34" s="164"/>
      <c r="R34" s="158" t="s">
        <v>137</v>
      </c>
    </row>
    <row r="35" spans="2:18" ht="15.75" customHeight="1" x14ac:dyDescent="0.2">
      <c r="B35" s="105"/>
      <c r="C35" s="108" t="s">
        <v>145</v>
      </c>
      <c r="D35" s="100"/>
      <c r="E35" s="100"/>
      <c r="F35" s="194"/>
      <c r="H35" s="105"/>
      <c r="I35" s="200"/>
      <c r="J35" s="69" t="s">
        <v>139</v>
      </c>
      <c r="K35" s="130"/>
      <c r="L35" s="130"/>
      <c r="M35" s="130"/>
      <c r="N35" s="130"/>
      <c r="O35" s="130"/>
      <c r="P35" s="132">
        <f t="shared" ref="P35:P42" si="8">SUM(K35:O35)</f>
        <v>0</v>
      </c>
      <c r="R35" s="155">
        <f t="shared" ref="R35:R42" si="9">P35/1.2</f>
        <v>0</v>
      </c>
    </row>
    <row r="36" spans="2:18" ht="15.75" customHeight="1" thickBot="1" x14ac:dyDescent="0.25">
      <c r="B36" s="106"/>
      <c r="C36" s="109" t="s">
        <v>145</v>
      </c>
      <c r="D36" s="120"/>
      <c r="E36" s="120"/>
      <c r="F36" s="195"/>
      <c r="H36" s="105"/>
      <c r="I36" s="201"/>
      <c r="J36" s="72" t="s">
        <v>139</v>
      </c>
      <c r="K36" s="130"/>
      <c r="L36" s="130"/>
      <c r="M36" s="130"/>
      <c r="N36" s="130"/>
      <c r="O36" s="130"/>
      <c r="P36" s="132">
        <f t="shared" si="8"/>
        <v>0</v>
      </c>
      <c r="R36" s="155">
        <f t="shared" si="9"/>
        <v>0</v>
      </c>
    </row>
    <row r="37" spans="2:18" ht="15.75" customHeight="1" x14ac:dyDescent="0.2">
      <c r="H37" s="105"/>
      <c r="I37" s="201"/>
      <c r="J37" s="72" t="s">
        <v>139</v>
      </c>
      <c r="K37" s="130"/>
      <c r="L37" s="130"/>
      <c r="M37" s="130"/>
      <c r="N37" s="130"/>
      <c r="O37" s="130"/>
      <c r="P37" s="132">
        <f t="shared" si="8"/>
        <v>0</v>
      </c>
      <c r="R37" s="155">
        <f t="shared" si="9"/>
        <v>0</v>
      </c>
    </row>
    <row r="38" spans="2:18" ht="15.75" customHeight="1" x14ac:dyDescent="0.2">
      <c r="C38" s="164"/>
      <c r="H38" s="105"/>
      <c r="I38" s="201"/>
      <c r="J38" s="72" t="s">
        <v>139</v>
      </c>
      <c r="K38" s="130"/>
      <c r="L38" s="130"/>
      <c r="M38" s="130"/>
      <c r="N38" s="130"/>
      <c r="O38" s="130"/>
      <c r="P38" s="132">
        <f t="shared" ref="P38:P39" si="10">SUM(K38:O38)</f>
        <v>0</v>
      </c>
      <c r="R38" s="155">
        <f t="shared" si="9"/>
        <v>0</v>
      </c>
    </row>
    <row r="39" spans="2:18" ht="15.75" customHeight="1" x14ac:dyDescent="0.2">
      <c r="H39" s="105"/>
      <c r="I39" s="201"/>
      <c r="J39" s="72" t="s">
        <v>139</v>
      </c>
      <c r="K39" s="130"/>
      <c r="L39" s="130"/>
      <c r="M39" s="130"/>
      <c r="N39" s="130"/>
      <c r="O39" s="130"/>
      <c r="P39" s="132">
        <f t="shared" si="10"/>
        <v>0</v>
      </c>
      <c r="R39" s="155">
        <f t="shared" si="9"/>
        <v>0</v>
      </c>
    </row>
    <row r="40" spans="2:18" ht="15.75" customHeight="1" x14ac:dyDescent="0.2">
      <c r="H40" s="105"/>
      <c r="I40" s="201"/>
      <c r="J40" s="72" t="s">
        <v>139</v>
      </c>
      <c r="K40" s="130"/>
      <c r="L40" s="130"/>
      <c r="M40" s="130"/>
      <c r="N40" s="130"/>
      <c r="O40" s="130"/>
      <c r="P40" s="132">
        <f t="shared" si="8"/>
        <v>0</v>
      </c>
      <c r="R40" s="155">
        <f t="shared" si="9"/>
        <v>0</v>
      </c>
    </row>
    <row r="41" spans="2:18" ht="15.75" customHeight="1" x14ac:dyDescent="0.2">
      <c r="H41" s="105"/>
      <c r="I41" s="201"/>
      <c r="J41" s="72" t="s">
        <v>139</v>
      </c>
      <c r="K41" s="130"/>
      <c r="L41" s="130"/>
      <c r="M41" s="130"/>
      <c r="N41" s="130"/>
      <c r="O41" s="130"/>
      <c r="P41" s="132">
        <f t="shared" si="8"/>
        <v>0</v>
      </c>
      <c r="R41" s="155">
        <f t="shared" si="9"/>
        <v>0</v>
      </c>
    </row>
    <row r="42" spans="2:18" ht="15.75" customHeight="1" thickBot="1" x14ac:dyDescent="0.25">
      <c r="H42" s="105"/>
      <c r="I42" s="202"/>
      <c r="J42" s="110" t="s">
        <v>139</v>
      </c>
      <c r="K42" s="130"/>
      <c r="L42" s="130"/>
      <c r="M42" s="130"/>
      <c r="N42" s="130"/>
      <c r="O42" s="130"/>
      <c r="P42" s="141">
        <f t="shared" si="8"/>
        <v>0</v>
      </c>
      <c r="R42" s="160">
        <f t="shared" si="9"/>
        <v>0</v>
      </c>
    </row>
    <row r="43" spans="2:18" ht="15.75" customHeight="1" thickBot="1" x14ac:dyDescent="0.25">
      <c r="H43" s="76"/>
      <c r="I43" s="76"/>
      <c r="J43" s="77"/>
      <c r="K43" s="136">
        <f>SUM(K35:K42)</f>
        <v>0</v>
      </c>
      <c r="L43" s="137">
        <f t="shared" ref="L43:O43" si="11">SUM(L35:L42)</f>
        <v>0</v>
      </c>
      <c r="M43" s="137">
        <f t="shared" si="11"/>
        <v>0</v>
      </c>
      <c r="N43" s="137">
        <f t="shared" si="11"/>
        <v>0</v>
      </c>
      <c r="O43" s="138">
        <f t="shared" si="11"/>
        <v>0</v>
      </c>
      <c r="P43" s="139">
        <f>SUM(P35:P42)</f>
        <v>0</v>
      </c>
      <c r="R43" s="157">
        <f>SUM(R35:R42)</f>
        <v>0</v>
      </c>
    </row>
    <row r="44" spans="2:18" ht="15.75" customHeight="1" x14ac:dyDescent="0.2"/>
    <row r="45" spans="2:18" ht="15.75" customHeight="1" x14ac:dyDescent="0.2">
      <c r="H45" s="382" t="s">
        <v>33</v>
      </c>
      <c r="I45" s="383"/>
      <c r="J45" s="383"/>
      <c r="K45" s="383"/>
      <c r="L45" s="383"/>
      <c r="M45" s="383"/>
      <c r="N45" s="383"/>
      <c r="O45" s="383"/>
      <c r="P45" s="384"/>
    </row>
    <row r="46" spans="2:18" ht="15.75" customHeight="1" x14ac:dyDescent="0.2">
      <c r="H46" s="265" t="s">
        <v>154</v>
      </c>
      <c r="I46" s="85"/>
      <c r="J46" s="66" t="s">
        <v>131</v>
      </c>
      <c r="K46" s="81" t="s">
        <v>132</v>
      </c>
      <c r="L46" s="81" t="s">
        <v>133</v>
      </c>
      <c r="M46" s="81" t="s">
        <v>134</v>
      </c>
      <c r="N46" s="81" t="s">
        <v>135</v>
      </c>
      <c r="O46" s="21" t="s">
        <v>136</v>
      </c>
      <c r="P46" s="21" t="s">
        <v>137</v>
      </c>
    </row>
    <row r="47" spans="2:18" ht="15.75" customHeight="1" x14ac:dyDescent="0.2">
      <c r="H47" s="86" t="s">
        <v>155</v>
      </c>
      <c r="I47" s="87" t="s">
        <v>156</v>
      </c>
      <c r="J47" s="69" t="s">
        <v>157</v>
      </c>
      <c r="K47" s="130"/>
      <c r="L47" s="130"/>
      <c r="M47" s="130"/>
      <c r="N47" s="130"/>
      <c r="O47" s="130"/>
      <c r="P47" s="140">
        <f t="shared" ref="P47:P77" si="12">SUM(K47:O47)</f>
        <v>0</v>
      </c>
    </row>
    <row r="48" spans="2:18" ht="15.75" customHeight="1" x14ac:dyDescent="0.2">
      <c r="H48" s="86" t="s">
        <v>158</v>
      </c>
      <c r="I48" s="150" t="s">
        <v>159</v>
      </c>
      <c r="J48" s="72" t="s">
        <v>157</v>
      </c>
      <c r="K48" s="130"/>
      <c r="L48" s="130"/>
      <c r="M48" s="130"/>
      <c r="N48" s="130"/>
      <c r="O48" s="130"/>
      <c r="P48" s="132">
        <f t="shared" si="12"/>
        <v>0</v>
      </c>
    </row>
    <row r="49" spans="8:18" ht="15.75" customHeight="1" x14ac:dyDescent="0.2">
      <c r="H49" s="86" t="s">
        <v>160</v>
      </c>
      <c r="I49" s="150" t="s">
        <v>161</v>
      </c>
      <c r="J49" s="72" t="s">
        <v>157</v>
      </c>
      <c r="K49" s="130"/>
      <c r="L49" s="130"/>
      <c r="M49" s="130"/>
      <c r="N49" s="130"/>
      <c r="O49" s="130"/>
      <c r="P49" s="132">
        <f t="shared" si="12"/>
        <v>0</v>
      </c>
    </row>
    <row r="50" spans="8:18" ht="15.75" customHeight="1" x14ac:dyDescent="0.2">
      <c r="H50" s="86" t="s">
        <v>162</v>
      </c>
      <c r="I50" s="150" t="s">
        <v>163</v>
      </c>
      <c r="J50" s="72" t="s">
        <v>157</v>
      </c>
      <c r="K50" s="130"/>
      <c r="L50" s="130"/>
      <c r="M50" s="130"/>
      <c r="N50" s="130"/>
      <c r="O50" s="130"/>
      <c r="P50" s="132">
        <f t="shared" si="12"/>
        <v>0</v>
      </c>
    </row>
    <row r="51" spans="8:18" ht="15.75" customHeight="1" x14ac:dyDescent="0.2">
      <c r="H51" s="71" t="s">
        <v>164</v>
      </c>
      <c r="I51" s="151" t="s">
        <v>165</v>
      </c>
      <c r="J51" s="72" t="s">
        <v>157</v>
      </c>
      <c r="K51" s="130"/>
      <c r="L51" s="130"/>
      <c r="M51" s="130"/>
      <c r="N51" s="130"/>
      <c r="O51" s="130"/>
      <c r="P51" s="132">
        <f t="shared" si="12"/>
        <v>0</v>
      </c>
    </row>
    <row r="52" spans="8:18" ht="15.75" customHeight="1" x14ac:dyDescent="0.2">
      <c r="H52" s="71" t="s">
        <v>166</v>
      </c>
      <c r="I52" s="151" t="s">
        <v>167</v>
      </c>
      <c r="J52" s="72" t="s">
        <v>157</v>
      </c>
      <c r="K52" s="130"/>
      <c r="L52" s="130"/>
      <c r="M52" s="130"/>
      <c r="N52" s="130"/>
      <c r="O52" s="130"/>
      <c r="P52" s="132">
        <f t="shared" si="12"/>
        <v>0</v>
      </c>
    </row>
    <row r="53" spans="8:18" ht="15.75" customHeight="1" x14ac:dyDescent="0.2">
      <c r="H53" s="71" t="s">
        <v>168</v>
      </c>
      <c r="I53" s="89" t="s">
        <v>169</v>
      </c>
      <c r="J53" s="72" t="s">
        <v>157</v>
      </c>
      <c r="K53" s="130"/>
      <c r="L53" s="130"/>
      <c r="M53" s="130"/>
      <c r="N53" s="130"/>
      <c r="O53" s="130"/>
      <c r="P53" s="132">
        <f t="shared" si="12"/>
        <v>0</v>
      </c>
    </row>
    <row r="54" spans="8:18" ht="15.75" customHeight="1" x14ac:dyDescent="0.2">
      <c r="H54" s="73" t="s">
        <v>170</v>
      </c>
      <c r="I54" s="88" t="s">
        <v>171</v>
      </c>
      <c r="J54" s="74" t="s">
        <v>157</v>
      </c>
      <c r="K54" s="130"/>
      <c r="L54" s="130"/>
      <c r="M54" s="130"/>
      <c r="N54" s="130"/>
      <c r="O54" s="130"/>
      <c r="P54" s="135">
        <f t="shared" si="12"/>
        <v>0</v>
      </c>
    </row>
    <row r="55" spans="8:18" ht="15.75" customHeight="1" x14ac:dyDescent="0.2">
      <c r="H55" s="73" t="s">
        <v>172</v>
      </c>
      <c r="I55" s="88" t="s">
        <v>173</v>
      </c>
      <c r="J55" s="74" t="s">
        <v>157</v>
      </c>
      <c r="K55" s="130"/>
      <c r="L55" s="130"/>
      <c r="M55" s="130"/>
      <c r="N55" s="130"/>
      <c r="O55" s="130"/>
      <c r="P55" s="135">
        <f t="shared" si="12"/>
        <v>0</v>
      </c>
    </row>
    <row r="56" spans="8:18" ht="15.75" customHeight="1" x14ac:dyDescent="0.2">
      <c r="H56" s="73" t="s">
        <v>174</v>
      </c>
      <c r="I56" s="88" t="s">
        <v>175</v>
      </c>
      <c r="J56" s="74" t="s">
        <v>157</v>
      </c>
      <c r="K56" s="130"/>
      <c r="L56" s="130"/>
      <c r="M56" s="130"/>
      <c r="N56" s="130"/>
      <c r="O56" s="130"/>
      <c r="P56" s="135">
        <f t="shared" si="12"/>
        <v>0</v>
      </c>
    </row>
    <row r="57" spans="8:18" ht="15.75" customHeight="1" x14ac:dyDescent="0.2">
      <c r="H57" s="73" t="str">
        <f>'Facilities (if req''d)'!A18</f>
        <v>Glassblowing</v>
      </c>
      <c r="I57" s="88" t="s">
        <v>176</v>
      </c>
      <c r="J57" s="74" t="s">
        <v>177</v>
      </c>
      <c r="K57" s="130"/>
      <c r="L57" s="130"/>
      <c r="M57" s="130"/>
      <c r="N57" s="130"/>
      <c r="O57" s="130"/>
      <c r="P57" s="135">
        <f t="shared" si="12"/>
        <v>0</v>
      </c>
    </row>
    <row r="58" spans="8:18" ht="15.75" customHeight="1" x14ac:dyDescent="0.2">
      <c r="H58" s="73" t="str">
        <f>'Facilities (if req''d)'!A19</f>
        <v>Mass Spectrometry</v>
      </c>
      <c r="I58" s="150" t="s">
        <v>178</v>
      </c>
      <c r="J58" s="74" t="s">
        <v>157</v>
      </c>
      <c r="K58" s="130"/>
      <c r="L58" s="130"/>
      <c r="M58" s="130"/>
      <c r="N58" s="130"/>
      <c r="O58" s="130"/>
      <c r="P58" s="135">
        <f t="shared" si="12"/>
        <v>0</v>
      </c>
    </row>
    <row r="59" spans="8:18" ht="15.75" customHeight="1" x14ac:dyDescent="0.2">
      <c r="H59" s="73" t="str">
        <f>'Facilities (if req''d)'!A20</f>
        <v>Micro Analysis</v>
      </c>
      <c r="I59" s="150" t="s">
        <v>178</v>
      </c>
      <c r="J59" s="74" t="s">
        <v>157</v>
      </c>
      <c r="K59" s="130"/>
      <c r="L59" s="130"/>
      <c r="M59" s="130"/>
      <c r="N59" s="130"/>
      <c r="O59" s="130"/>
      <c r="P59" s="135">
        <f t="shared" si="12"/>
        <v>0</v>
      </c>
    </row>
    <row r="60" spans="8:18" ht="15.75" customHeight="1" x14ac:dyDescent="0.2">
      <c r="H60" s="73" t="str">
        <f>'Facilities (if req''d)'!A21</f>
        <v>Nuclear Magnetic Resonance Spectroscopy</v>
      </c>
      <c r="I60" s="88" t="s">
        <v>179</v>
      </c>
      <c r="J60" s="74" t="s">
        <v>157</v>
      </c>
      <c r="K60" s="130"/>
      <c r="L60" s="130"/>
      <c r="M60" s="130"/>
      <c r="N60" s="130"/>
      <c r="O60" s="130"/>
      <c r="P60" s="135">
        <f t="shared" si="12"/>
        <v>0</v>
      </c>
    </row>
    <row r="61" spans="8:18" ht="15.75" customHeight="1" x14ac:dyDescent="0.2">
      <c r="H61" s="73" t="str">
        <f>'Facilities (if req''d)'!A22</f>
        <v>Raman Spectroscopy</v>
      </c>
      <c r="I61" s="88" t="s">
        <v>180</v>
      </c>
      <c r="J61" s="74" t="s">
        <v>157</v>
      </c>
      <c r="K61" s="130"/>
      <c r="L61" s="130"/>
      <c r="M61" s="130"/>
      <c r="N61" s="130"/>
      <c r="O61" s="130"/>
      <c r="P61" s="135">
        <f t="shared" si="12"/>
        <v>0</v>
      </c>
    </row>
    <row r="62" spans="8:18" ht="15.75" customHeight="1" x14ac:dyDescent="0.2">
      <c r="H62" s="73" t="str">
        <f>'Facilities (if req''d)'!A23</f>
        <v>Scanning Electron Microscope</v>
      </c>
      <c r="I62" s="88" t="s">
        <v>181</v>
      </c>
      <c r="J62" s="74" t="s">
        <v>157</v>
      </c>
      <c r="K62" s="130"/>
      <c r="L62" s="130"/>
      <c r="M62" s="130"/>
      <c r="N62" s="130"/>
      <c r="O62" s="130"/>
      <c r="P62" s="135">
        <f t="shared" si="12"/>
        <v>0</v>
      </c>
      <c r="R62" s="158" t="s">
        <v>137</v>
      </c>
    </row>
    <row r="63" spans="8:18" ht="15.75" customHeight="1" x14ac:dyDescent="0.2">
      <c r="H63" s="73" t="str">
        <f>'Facilities (if req''d)'!A24</f>
        <v>Xray Diffraction</v>
      </c>
      <c r="I63" s="88" t="s">
        <v>173</v>
      </c>
      <c r="J63" s="74" t="s">
        <v>157</v>
      </c>
      <c r="K63" s="130"/>
      <c r="L63" s="130"/>
      <c r="M63" s="130"/>
      <c r="N63" s="130"/>
      <c r="O63" s="130"/>
      <c r="P63" s="135">
        <f t="shared" si="12"/>
        <v>0</v>
      </c>
      <c r="R63" s="159">
        <f t="shared" ref="R63:R64" si="13">P63/1.2</f>
        <v>0</v>
      </c>
    </row>
    <row r="64" spans="8:18" ht="15.75" customHeight="1" x14ac:dyDescent="0.2">
      <c r="H64" s="73" t="str">
        <f>'Facilities (if req''d)'!A25</f>
        <v>Crystallography</v>
      </c>
      <c r="I64" s="88" t="s">
        <v>173</v>
      </c>
      <c r="J64" s="74" t="s">
        <v>157</v>
      </c>
      <c r="K64" s="130"/>
      <c r="L64" s="130"/>
      <c r="M64" s="130"/>
      <c r="N64" s="130"/>
      <c r="O64" s="130"/>
      <c r="P64" s="135">
        <f t="shared" si="12"/>
        <v>0</v>
      </c>
      <c r="R64" s="161">
        <f t="shared" si="13"/>
        <v>0</v>
      </c>
    </row>
    <row r="65" spans="8:18" ht="15.75" customHeight="1" x14ac:dyDescent="0.2">
      <c r="H65" s="73" t="str">
        <f>'Facilities (if req''d)'!A26</f>
        <v xml:space="preserve">XPS (X-ray photoelectron spectroscopy) </v>
      </c>
      <c r="I65" s="88" t="s">
        <v>173</v>
      </c>
      <c r="J65" s="74" t="s">
        <v>157</v>
      </c>
      <c r="K65" s="130"/>
      <c r="L65" s="130"/>
      <c r="M65" s="130"/>
      <c r="N65" s="130"/>
      <c r="O65" s="130"/>
      <c r="P65" s="135">
        <f t="shared" si="12"/>
        <v>0</v>
      </c>
      <c r="R65" s="157">
        <v>0</v>
      </c>
    </row>
    <row r="66" spans="8:18" ht="15.75" customHeight="1" x14ac:dyDescent="0.2">
      <c r="H66" s="73" t="str">
        <f>'Facilities (if req''d)'!A27</f>
        <v xml:space="preserve">microCT (X-ray computed tomography) </v>
      </c>
      <c r="I66" s="150" t="s">
        <v>182</v>
      </c>
      <c r="J66" s="74" t="s">
        <v>157</v>
      </c>
      <c r="K66" s="130"/>
      <c r="L66" s="130"/>
      <c r="M66" s="130"/>
      <c r="N66" s="130"/>
      <c r="O66" s="130"/>
      <c r="P66" s="135">
        <f t="shared" si="12"/>
        <v>0</v>
      </c>
    </row>
    <row r="67" spans="8:18" ht="15.75" customHeight="1" x14ac:dyDescent="0.2">
      <c r="H67" s="73" t="str">
        <f>'Facilities (if req''d)'!A28</f>
        <v>Thermal Analysis</v>
      </c>
      <c r="I67" s="88" t="s">
        <v>180</v>
      </c>
      <c r="J67" s="74" t="s">
        <v>157</v>
      </c>
      <c r="K67" s="130"/>
      <c r="L67" s="130"/>
      <c r="M67" s="130"/>
      <c r="N67" s="130"/>
      <c r="O67" s="130"/>
      <c r="P67" s="135">
        <f t="shared" si="12"/>
        <v>0</v>
      </c>
    </row>
    <row r="68" spans="8:18" ht="15.75" customHeight="1" x14ac:dyDescent="0.2">
      <c r="H68" s="73" t="str">
        <f>'Facilities (if req''d)'!A29</f>
        <v xml:space="preserve">Solvent Purification </v>
      </c>
      <c r="I68" s="88" t="s">
        <v>183</v>
      </c>
      <c r="J68" s="74" t="s">
        <v>157</v>
      </c>
      <c r="K68" s="130"/>
      <c r="L68" s="130"/>
      <c r="M68" s="130"/>
      <c r="N68" s="130"/>
      <c r="O68" s="130"/>
      <c r="P68" s="135">
        <f t="shared" si="12"/>
        <v>0</v>
      </c>
    </row>
    <row r="69" spans="8:18" ht="15.75" customHeight="1" x14ac:dyDescent="0.2">
      <c r="H69" s="73" t="str">
        <f>'Facilities (if req''d)'!A30</f>
        <v>BET Brunauer–Emmett–Teller</v>
      </c>
      <c r="I69" s="88" t="s">
        <v>184</v>
      </c>
      <c r="J69" s="74" t="s">
        <v>157</v>
      </c>
      <c r="K69" s="130"/>
      <c r="L69" s="130"/>
      <c r="M69" s="130"/>
      <c r="N69" s="130"/>
      <c r="O69" s="130"/>
      <c r="P69" s="135">
        <f t="shared" si="12"/>
        <v>0</v>
      </c>
    </row>
    <row r="70" spans="8:18" ht="15.75" customHeight="1" x14ac:dyDescent="0.2">
      <c r="H70" s="73" t="str">
        <f>'Facilities (if req''d)'!A31</f>
        <v xml:space="preserve">CD spectrometer </v>
      </c>
      <c r="I70" s="88" t="s">
        <v>184</v>
      </c>
      <c r="J70" s="74" t="s">
        <v>157</v>
      </c>
      <c r="K70" s="130"/>
      <c r="L70" s="130"/>
      <c r="M70" s="130"/>
      <c r="N70" s="130"/>
      <c r="O70" s="130"/>
      <c r="P70" s="135">
        <f t="shared" si="12"/>
        <v>0</v>
      </c>
    </row>
    <row r="71" spans="8:18" ht="15.75" customHeight="1" x14ac:dyDescent="0.2">
      <c r="H71" s="73" t="str">
        <f>'Facilities (if req''d)'!A32</f>
        <v>ICP-OES (Molema Building)</v>
      </c>
      <c r="I71" s="88" t="s">
        <v>184</v>
      </c>
      <c r="J71" s="74" t="s">
        <v>157</v>
      </c>
      <c r="K71" s="130"/>
      <c r="L71" s="130"/>
      <c r="M71" s="130"/>
      <c r="N71" s="130"/>
      <c r="O71" s="130"/>
      <c r="P71" s="135">
        <f t="shared" si="12"/>
        <v>0</v>
      </c>
    </row>
    <row r="72" spans="8:18" ht="15.75" customHeight="1" x14ac:dyDescent="0.2">
      <c r="H72" s="73" t="str">
        <f>'Facilities (if req''d)'!A33</f>
        <v>SQUID</v>
      </c>
      <c r="I72" s="88" t="s">
        <v>181</v>
      </c>
      <c r="J72" s="74" t="s">
        <v>157</v>
      </c>
      <c r="K72" s="130"/>
      <c r="L72" s="130"/>
      <c r="M72" s="130"/>
      <c r="N72" s="130"/>
      <c r="O72" s="130"/>
      <c r="P72" s="135">
        <f t="shared" si="12"/>
        <v>0</v>
      </c>
    </row>
    <row r="73" spans="8:18" ht="15.75" customHeight="1" x14ac:dyDescent="0.2">
      <c r="H73" s="73" t="str">
        <f>'Facilities (if req''d)'!A34</f>
        <v>GEMS: Geoanalytical Electron Microscopy &amp; Spectroscopy Centre (Prev. ISAAC)</v>
      </c>
      <c r="I73" s="88" t="s">
        <v>185</v>
      </c>
      <c r="J73" s="74" t="s">
        <v>157</v>
      </c>
      <c r="K73" s="130"/>
      <c r="L73" s="130"/>
      <c r="M73" s="130"/>
      <c r="N73" s="130"/>
      <c r="O73" s="130"/>
      <c r="P73" s="135">
        <f t="shared" si="12"/>
        <v>0</v>
      </c>
    </row>
    <row r="74" spans="8:18" ht="14.5" customHeight="1" x14ac:dyDescent="0.2">
      <c r="H74" s="111" t="s">
        <v>186</v>
      </c>
      <c r="I74" s="108"/>
      <c r="J74" s="74"/>
      <c r="K74" s="130"/>
      <c r="L74" s="130"/>
      <c r="M74" s="130"/>
      <c r="N74" s="130"/>
      <c r="O74" s="130"/>
      <c r="P74" s="135">
        <f t="shared" si="12"/>
        <v>0</v>
      </c>
    </row>
    <row r="75" spans="8:18" ht="14.5" customHeight="1" x14ac:dyDescent="0.2">
      <c r="H75" s="111" t="s">
        <v>186</v>
      </c>
      <c r="I75" s="108"/>
      <c r="J75" s="74"/>
      <c r="K75" s="130"/>
      <c r="L75" s="130"/>
      <c r="M75" s="130"/>
      <c r="N75" s="130"/>
      <c r="O75" s="130"/>
      <c r="P75" s="135">
        <f t="shared" si="12"/>
        <v>0</v>
      </c>
    </row>
    <row r="76" spans="8:18" ht="14.5" customHeight="1" x14ac:dyDescent="0.2">
      <c r="H76" s="111" t="s">
        <v>186</v>
      </c>
      <c r="I76" s="108"/>
      <c r="J76" s="74"/>
      <c r="K76" s="130"/>
      <c r="L76" s="130"/>
      <c r="M76" s="130"/>
      <c r="N76" s="130"/>
      <c r="O76" s="130"/>
      <c r="P76" s="135">
        <f t="shared" si="12"/>
        <v>0</v>
      </c>
    </row>
    <row r="77" spans="8:18" ht="14.5" customHeight="1" x14ac:dyDescent="0.2">
      <c r="H77" s="111" t="s">
        <v>186</v>
      </c>
      <c r="I77" s="109"/>
      <c r="J77" s="74"/>
      <c r="K77" s="130"/>
      <c r="L77" s="130"/>
      <c r="M77" s="130"/>
      <c r="N77" s="130"/>
      <c r="O77" s="130"/>
      <c r="P77" s="135">
        <f t="shared" si="12"/>
        <v>0</v>
      </c>
    </row>
    <row r="78" spans="8:18" ht="14.5" customHeight="1" x14ac:dyDescent="0.2">
      <c r="H78" s="76"/>
      <c r="I78" s="76"/>
      <c r="J78" s="77"/>
      <c r="K78" s="136">
        <f t="shared" ref="K78:P78" si="14">SUM(K47:K77)</f>
        <v>0</v>
      </c>
      <c r="L78" s="137">
        <f t="shared" si="14"/>
        <v>0</v>
      </c>
      <c r="M78" s="137">
        <f t="shared" si="14"/>
        <v>0</v>
      </c>
      <c r="N78" s="137">
        <f t="shared" si="14"/>
        <v>0</v>
      </c>
      <c r="O78" s="138">
        <f t="shared" si="14"/>
        <v>0</v>
      </c>
      <c r="P78" s="139">
        <f t="shared" si="14"/>
        <v>0</v>
      </c>
    </row>
    <row r="79" spans="8:18" ht="14.5" customHeight="1" x14ac:dyDescent="0.2"/>
    <row r="80" spans="8:18" ht="14.5" customHeight="1" x14ac:dyDescent="0.2">
      <c r="H80" s="382" t="s">
        <v>187</v>
      </c>
      <c r="I80" s="383"/>
      <c r="J80" s="383"/>
      <c r="K80" s="383"/>
      <c r="L80" s="383"/>
      <c r="M80" s="383"/>
      <c r="N80" s="383"/>
      <c r="O80" s="383"/>
      <c r="P80" s="384"/>
    </row>
    <row r="81" spans="8:16" ht="14.5" customHeight="1" x14ac:dyDescent="0.2">
      <c r="H81" s="122"/>
      <c r="I81" s="23" t="s">
        <v>130</v>
      </c>
      <c r="J81" s="66" t="s">
        <v>131</v>
      </c>
      <c r="K81" s="81" t="s">
        <v>132</v>
      </c>
      <c r="L81" s="81" t="s">
        <v>133</v>
      </c>
      <c r="M81" s="81" t="s">
        <v>134</v>
      </c>
      <c r="N81" s="81" t="s">
        <v>135</v>
      </c>
      <c r="O81" s="21" t="s">
        <v>136</v>
      </c>
      <c r="P81" s="21" t="s">
        <v>137</v>
      </c>
    </row>
    <row r="82" spans="8:16" ht="14.5" customHeight="1" x14ac:dyDescent="0.2">
      <c r="H82" s="90" t="s">
        <v>188</v>
      </c>
      <c r="I82" s="121"/>
      <c r="J82" s="91" t="s">
        <v>139</v>
      </c>
      <c r="K82" s="130"/>
      <c r="L82" s="130"/>
      <c r="M82" s="130"/>
      <c r="N82" s="130"/>
      <c r="O82" s="130"/>
      <c r="P82" s="140">
        <f t="shared" ref="P82:P83" si="15">SUM(K82:O82)</f>
        <v>0</v>
      </c>
    </row>
    <row r="83" spans="8:16" ht="14.5" customHeight="1" x14ac:dyDescent="0.2">
      <c r="H83" s="92" t="s">
        <v>189</v>
      </c>
      <c r="I83" s="109"/>
      <c r="J83" s="93" t="s">
        <v>139</v>
      </c>
      <c r="K83" s="130"/>
      <c r="L83" s="130"/>
      <c r="M83" s="130"/>
      <c r="N83" s="130"/>
      <c r="O83" s="130"/>
      <c r="P83" s="142">
        <f t="shared" si="15"/>
        <v>0</v>
      </c>
    </row>
    <row r="84" spans="8:16" ht="14.5" customHeight="1" x14ac:dyDescent="0.2">
      <c r="H84" s="76"/>
      <c r="I84" s="76"/>
      <c r="J84" s="77"/>
      <c r="K84" s="136">
        <f>SUM(K82:K83)</f>
        <v>0</v>
      </c>
      <c r="L84" s="137">
        <v>0</v>
      </c>
      <c r="M84" s="137">
        <v>0</v>
      </c>
      <c r="N84" s="137">
        <v>0</v>
      </c>
      <c r="O84" s="138">
        <v>0</v>
      </c>
      <c r="P84" s="139">
        <v>0</v>
      </c>
    </row>
    <row r="85" spans="8:16" ht="14.5" customHeight="1" x14ac:dyDescent="0.2"/>
    <row r="86" spans="8:16" ht="14.5" customHeight="1" x14ac:dyDescent="0.2">
      <c r="H86" s="382" t="s">
        <v>190</v>
      </c>
      <c r="I86" s="383"/>
      <c r="J86" s="383"/>
      <c r="K86" s="383"/>
      <c r="L86" s="383"/>
      <c r="M86" s="383"/>
      <c r="N86" s="383"/>
      <c r="O86" s="383"/>
      <c r="P86" s="383"/>
    </row>
    <row r="87" spans="8:16" ht="14.5" customHeight="1" x14ac:dyDescent="0.2">
      <c r="H87" s="259" t="s">
        <v>191</v>
      </c>
      <c r="I87" s="260"/>
      <c r="J87" s="66" t="s">
        <v>131</v>
      </c>
      <c r="K87" s="81" t="s">
        <v>132</v>
      </c>
      <c r="L87" s="81" t="s">
        <v>133</v>
      </c>
      <c r="M87" s="81" t="s">
        <v>134</v>
      </c>
      <c r="N87" s="81" t="s">
        <v>135</v>
      </c>
      <c r="O87" s="21" t="s">
        <v>136</v>
      </c>
      <c r="P87" s="252" t="s">
        <v>137</v>
      </c>
    </row>
    <row r="88" spans="8:16" ht="14.5" customHeight="1" x14ac:dyDescent="0.2">
      <c r="H88" s="71" t="s">
        <v>192</v>
      </c>
      <c r="I88" s="380" t="s">
        <v>193</v>
      </c>
      <c r="J88" s="94" t="s">
        <v>194</v>
      </c>
      <c r="K88" s="143">
        <f>'Studentship (if req''d)'!D24</f>
        <v>0</v>
      </c>
      <c r="L88" s="144">
        <f>'Studentship (if req''d)'!D25</f>
        <v>0</v>
      </c>
      <c r="M88" s="144">
        <f>'Studentship (if req''d)'!D17</f>
        <v>0</v>
      </c>
      <c r="N88" s="144">
        <f>'Studentship (if req''d)'!D18</f>
        <v>0</v>
      </c>
      <c r="O88" s="145"/>
      <c r="P88" s="261">
        <f>SUM(K88:O88)</f>
        <v>0</v>
      </c>
    </row>
    <row r="89" spans="8:16" ht="14.5" customHeight="1" x14ac:dyDescent="0.2">
      <c r="H89" s="95" t="s">
        <v>195</v>
      </c>
      <c r="I89" s="381"/>
      <c r="J89" s="96" t="s">
        <v>194</v>
      </c>
      <c r="K89" s="146">
        <f>'Studentship (if req''d)'!C24</f>
        <v>0</v>
      </c>
      <c r="L89" s="147">
        <f>'Studentship (if req''d)'!C25</f>
        <v>0</v>
      </c>
      <c r="M89" s="147">
        <f>'Studentship (if req''d)'!C26</f>
        <v>0</v>
      </c>
      <c r="N89" s="147">
        <f>'Studentship (if req''d)'!C27</f>
        <v>0</v>
      </c>
      <c r="O89" s="147"/>
      <c r="P89" s="262">
        <f t="shared" ref="P89" si="16">SUM(K89:O89)</f>
        <v>0</v>
      </c>
    </row>
    <row r="90" spans="8:16" ht="14.5" customHeight="1" x14ac:dyDescent="0.2">
      <c r="H90" s="97"/>
      <c r="I90" s="97"/>
      <c r="J90" s="98"/>
      <c r="K90" s="136">
        <f t="shared" ref="K90:P90" si="17">SUM(K83:K89)</f>
        <v>0</v>
      </c>
      <c r="L90" s="137">
        <f t="shared" si="17"/>
        <v>0</v>
      </c>
      <c r="M90" s="137">
        <f t="shared" si="17"/>
        <v>0</v>
      </c>
      <c r="N90" s="137">
        <f t="shared" si="17"/>
        <v>0</v>
      </c>
      <c r="O90" s="138">
        <f t="shared" si="17"/>
        <v>0</v>
      </c>
      <c r="P90" s="263">
        <f t="shared" si="17"/>
        <v>0</v>
      </c>
    </row>
    <row r="91" spans="8:16" ht="14.5" customHeight="1" x14ac:dyDescent="0.2"/>
    <row r="92" spans="8:16" ht="14.5" customHeight="1" x14ac:dyDescent="0.25">
      <c r="H92" s="118" t="s">
        <v>196</v>
      </c>
      <c r="K92" s="136">
        <f t="shared" ref="K92:P92" si="18">K12+K26+K43+K78+K84+K90</f>
        <v>0</v>
      </c>
      <c r="L92" s="137">
        <f t="shared" si="18"/>
        <v>0</v>
      </c>
      <c r="M92" s="137">
        <f t="shared" si="18"/>
        <v>0</v>
      </c>
      <c r="N92" s="137">
        <f t="shared" si="18"/>
        <v>0</v>
      </c>
      <c r="O92" s="138">
        <f t="shared" si="18"/>
        <v>0</v>
      </c>
      <c r="P92" s="139">
        <f t="shared" si="18"/>
        <v>0</v>
      </c>
    </row>
    <row r="93" spans="8:16" ht="14.5" customHeight="1" x14ac:dyDescent="0.2"/>
    <row r="94" spans="8:16" ht="14.5" customHeight="1" x14ac:dyDescent="0.2"/>
    <row r="95" spans="8:16" ht="14.5" customHeight="1" x14ac:dyDescent="0.2"/>
    <row r="96" spans="8:16" ht="14.5" customHeight="1" x14ac:dyDescent="0.2"/>
    <row r="97" ht="14.5" customHeight="1" x14ac:dyDescent="0.2"/>
    <row r="98" ht="14.5" customHeight="1" x14ac:dyDescent="0.2"/>
    <row r="99" ht="14.5" customHeight="1" x14ac:dyDescent="0.2"/>
    <row r="100" ht="14.5" customHeight="1" x14ac:dyDescent="0.2"/>
    <row r="101" ht="14.5" customHeight="1" x14ac:dyDescent="0.2"/>
    <row r="102" ht="14.5" customHeight="1" x14ac:dyDescent="0.2"/>
    <row r="103" ht="14.5" customHeight="1" x14ac:dyDescent="0.2"/>
    <row r="104" ht="14.5" customHeight="1" x14ac:dyDescent="0.2"/>
    <row r="105" ht="14.5" customHeight="1" x14ac:dyDescent="0.2"/>
    <row r="106" ht="14.5" customHeight="1" x14ac:dyDescent="0.2"/>
    <row r="107" ht="14.5" customHeight="1" x14ac:dyDescent="0.2"/>
    <row r="108" ht="14.5" customHeight="1" x14ac:dyDescent="0.2"/>
  </sheetData>
  <mergeCells count="26">
    <mergeCell ref="B30:F30"/>
    <mergeCell ref="H33:P33"/>
    <mergeCell ref="H45:P45"/>
    <mergeCell ref="B22:F22"/>
    <mergeCell ref="H22:I22"/>
    <mergeCell ref="H23:I23"/>
    <mergeCell ref="H24:I24"/>
    <mergeCell ref="H25:I25"/>
    <mergeCell ref="H15:I15"/>
    <mergeCell ref="H16:I16"/>
    <mergeCell ref="H17:I17"/>
    <mergeCell ref="H18:I18"/>
    <mergeCell ref="H19:I19"/>
    <mergeCell ref="B2:F2"/>
    <mergeCell ref="H2:P2"/>
    <mergeCell ref="B4:F4"/>
    <mergeCell ref="H4:P4"/>
    <mergeCell ref="B14:F14"/>
    <mergeCell ref="H14:P14"/>
    <mergeCell ref="H80:P80"/>
    <mergeCell ref="H86:P86"/>
    <mergeCell ref="I88:I89"/>
    <mergeCell ref="H20:I20"/>
    <mergeCell ref="H21:I21"/>
    <mergeCell ref="H28:P28"/>
    <mergeCell ref="H29:P32"/>
  </mergeCells>
  <conditionalFormatting sqref="P35:P42">
    <cfRule type="cellIs" dxfId="11" priority="5" operator="greaterThan">
      <formula>49999.99</formula>
    </cfRule>
  </conditionalFormatting>
  <conditionalFormatting sqref="R35:R42">
    <cfRule type="cellIs" dxfId="10" priority="1" operator="greaterThan">
      <formula>49999.99</formula>
    </cfRule>
  </conditionalFormatting>
  <hyperlinks>
    <hyperlink ref="H33" r:id="rId1" xr:uid="{AD18BF54-51D2-44FA-BF90-94A66BEB501A}"/>
    <hyperlink ref="I47" r:id="rId2" xr:uid="{A7E30508-9D9F-419F-815A-804BDCEC8A15}"/>
    <hyperlink ref="I48" r:id="rId3" xr:uid="{DF17AE71-249B-4433-A22A-888596679B70}"/>
    <hyperlink ref="I53" r:id="rId4" xr:uid="{960F8455-2B07-41DE-812C-80CFEB7D9CD8}"/>
    <hyperlink ref="I54" r:id="rId5" xr:uid="{927631D2-1AB4-43E0-AC6D-325A680C148A}"/>
    <hyperlink ref="I51" r:id="rId6" xr:uid="{A04117AC-A927-4DD8-90A4-F1CA6E5282E7}"/>
    <hyperlink ref="I49" r:id="rId7" xr:uid="{9B1DEB08-6B63-403C-B05A-D6DD05159CF5}"/>
    <hyperlink ref="I50" r:id="rId8" xr:uid="{9D2C294C-E7F3-482E-A290-0C3CC8528522}"/>
    <hyperlink ref="I52" r:id="rId9" xr:uid="{1B05CEA7-A59A-4057-B986-2E5C3C90DCD9}"/>
    <hyperlink ref="I55" r:id="rId10" xr:uid="{37D59792-4DCF-4030-88C6-056C33B32E88}"/>
    <hyperlink ref="I56" r:id="rId11" xr:uid="{84381941-53CE-46D6-B04B-78122F11FEB0}"/>
    <hyperlink ref="I73" r:id="rId12" xr:uid="{FCFC9421-D97B-4233-9494-45F36EA2D9EC}"/>
    <hyperlink ref="I57" r:id="rId13" xr:uid="{484AB5D1-B991-4B8B-A554-CA965EF21259}"/>
    <hyperlink ref="I60" r:id="rId14" xr:uid="{93F24B01-D8F2-4232-9686-4AA1BF785E32}"/>
    <hyperlink ref="I61" r:id="rId15" xr:uid="{34D932D6-09BA-4C5E-AE2F-CBC6E1F463B3}"/>
    <hyperlink ref="I62" r:id="rId16" xr:uid="{5806BC57-F31A-4FB2-B61C-C46EB27D2830}"/>
    <hyperlink ref="I63:I64" r:id="rId17" display="Contact Claire Wilson" xr:uid="{6F62998A-94CC-4E7D-B7A0-89CFF3EA4BE0}"/>
    <hyperlink ref="I63" r:id="rId18" xr:uid="{83519CF4-DA48-4201-9905-313769E2A08A}"/>
    <hyperlink ref="I64" r:id="rId19" xr:uid="{677D157F-692E-4563-A676-0A858C6C70A5}"/>
    <hyperlink ref="I67" r:id="rId20" xr:uid="{C693ED92-4F0D-4653-9084-0C83445DCB58}"/>
    <hyperlink ref="I68" r:id="rId21" xr:uid="{D930D1E7-D579-49C7-B2C5-7A965DB651BE}"/>
    <hyperlink ref="I69" r:id="rId22" xr:uid="{C43D8AB2-44D9-4B5E-B964-2F05A95416C0}"/>
    <hyperlink ref="I70:I71" r:id="rId23" display="Contact Chris Kelly" xr:uid="{63333DFE-32AC-4D72-852A-94691BC5AB4B}"/>
    <hyperlink ref="I70" r:id="rId24" xr:uid="{F2219792-D0DF-4EF4-85F1-8EE19FAE1972}"/>
    <hyperlink ref="I71" r:id="rId25" xr:uid="{C9B9400D-B92E-4D73-8463-43EDA40D7D69}"/>
    <hyperlink ref="I72" r:id="rId26" xr:uid="{CF5AF2FD-9391-43C1-A44D-D13F8F205CE1}"/>
    <hyperlink ref="I59" r:id="rId27" xr:uid="{0B0613F6-EF7A-4CEF-AF30-C698AA60A7F5}"/>
    <hyperlink ref="I66" r:id="rId28" xr:uid="{922A1391-2BA1-4A3F-8C62-5AE935B328E6}"/>
    <hyperlink ref="I58" r:id="rId29" xr:uid="{4D0F5BC1-F4F8-47EE-B284-AECA8BDBE9EB}"/>
  </hyperlinks>
  <pageMargins left="0.19685039370078741" right="0.19685039370078741" top="0.19685039370078741" bottom="0.19685039370078741" header="0.19685039370078741" footer="0.19685039370078741"/>
  <pageSetup paperSize="9" scale="41" orientation="landscape" r:id="rId30"/>
  <headerFooter>
    <oddFooter xml:space="preserve">&amp;LAuthor: Andrew Wilson (CoSE)
Date Issued: 13/11/19&amp;CFM - 010 - Project Costing Request Form – CoSE&amp;RVersion: 01
Review Date: 12/11/20
</oddFooter>
  </headerFooter>
  <extLst>
    <ext xmlns:x14="http://schemas.microsoft.com/office/spreadsheetml/2009/9/main" uri="{78C0D931-6437-407d-A8EE-F0AAD7539E65}">
      <x14:conditionalFormattings>
        <x14:conditionalFormatting xmlns:xm="http://schemas.microsoft.com/office/excel/2006/main">
          <x14:cfRule type="expression" priority="4" id="{34CAE9BC-1EB0-48B9-BC5A-C736DA5658C1}">
            <xm:f>'Application Information'!$B$26:$C$26=0</xm:f>
            <x14:dxf>
              <font>
                <color theme="0"/>
              </font>
            </x14:dxf>
          </x14:cfRule>
          <xm:sqref>C6</xm:sqref>
        </x14:conditionalFormatting>
        <x14:conditionalFormatting xmlns:xm="http://schemas.microsoft.com/office/excel/2006/main">
          <x14:cfRule type="expression" priority="3" id="{DBA9F04A-3ADA-4318-919D-7E7242BB035F}">
            <xm:f>'Application Information'!$C$20=0</xm:f>
            <x14:dxf>
              <font>
                <color theme="0"/>
              </font>
            </x14:dxf>
          </x14:cfRule>
          <xm:sqref>D6</xm:sqref>
        </x14:conditionalFormatting>
        <x14:conditionalFormatting xmlns:xm="http://schemas.microsoft.com/office/excel/2006/main">
          <x14:cfRule type="expression" priority="2" id="{4872CC3E-7052-4560-BB9D-C08B43022988}">
            <xm:f>'Application Information'!$C$22=0</xm:f>
            <x14:dxf>
              <font>
                <color theme="0"/>
              </font>
            </x14:dxf>
          </x14:cfRule>
          <xm:sqref>E6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9EC92ED-45BD-4742-BB64-AE137EBD4965}">
          <x14:formula1>
            <xm:f>'Data Validation - HIDE'!$AD$3:$AD$200</xm:f>
          </x14:formula1>
          <xm:sqref>C24:C28 C32:C36 C16:C20</xm:sqref>
        </x14:dataValidation>
        <x14:dataValidation type="list" allowBlank="1" showInputMessage="1" showErrorMessage="1" xr:uid="{B11163CE-0EF8-433E-8C9A-FD56944C95C1}">
          <x14:formula1>
            <xm:f>'Data Validation - HIDE'!$AB$3:$AB$5</xm:f>
          </x14:formula1>
          <xm:sqref>J74</xm:sqref>
        </x14:dataValidation>
        <x14:dataValidation type="list" allowBlank="1" showInputMessage="1" showErrorMessage="1" xr:uid="{0BE1AA10-6B96-49FE-9CF9-D679238C04A9}">
          <x14:formula1>
            <xm:f>'Data Validation - HIDE'!$R$3:$R$5</xm:f>
          </x14:formula1>
          <xm:sqref>H6:H11</xm:sqref>
        </x14:dataValidation>
        <x14:dataValidation type="list" allowBlank="1" showInputMessage="1" showErrorMessage="1" xr:uid="{9720C410-C528-4744-9E58-6167DC18F1C9}">
          <x14:formula1>
            <xm:f>'Data Validation - HIDE'!$P$3:$P$6</xm:f>
          </x14:formula1>
          <xm:sqref>F5 F31 F23 F15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26C1E4E2644F4C9E40F245153FD1FC" ma:contentTypeVersion="5" ma:contentTypeDescription="Create a new document." ma:contentTypeScope="" ma:versionID="d56dd1f9f8dfc7f3e2a2120d5e41257c">
  <xsd:schema xmlns:xsd="http://www.w3.org/2001/XMLSchema" xmlns:xs="http://www.w3.org/2001/XMLSchema" xmlns:p="http://schemas.microsoft.com/office/2006/metadata/properties" xmlns:ns2="33315bd2-13af-47f3-8612-11f9c183051a" xmlns:ns3="00ac7ba2-b31a-4fe6-b83f-b88a91d057f1" targetNamespace="http://schemas.microsoft.com/office/2006/metadata/properties" ma:root="true" ma:fieldsID="5e48ff2065e1f880f86971714032584a" ns2:_="" ns3:_="">
    <xsd:import namespace="33315bd2-13af-47f3-8612-11f9c183051a"/>
    <xsd:import namespace="00ac7ba2-b31a-4fe6-b83f-b88a91d057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15bd2-13af-47f3-8612-11f9c18305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ac7ba2-b31a-4fe6-b83f-b88a91d057f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C39243-1582-42C2-B8B7-E0B24636C4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15bd2-13af-47f3-8612-11f9c183051a"/>
    <ds:schemaRef ds:uri="00ac7ba2-b31a-4fe6-b83f-b88a91d057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ED5FE8-D4B2-4FBC-AF9A-289A42BAAE8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4497F32-5696-4079-B232-879218CB4B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Instructions</vt:lpstr>
      <vt:lpstr>Application Information</vt:lpstr>
      <vt:lpstr>Governance</vt:lpstr>
      <vt:lpstr>PI Costing</vt:lpstr>
      <vt:lpstr>Studentship (if req'd)</vt:lpstr>
      <vt:lpstr>Facilities (if req'd)</vt:lpstr>
      <vt:lpstr>CoI Costing 1 (if req'd)</vt:lpstr>
      <vt:lpstr>CoI Costing 2 (if req'd)</vt:lpstr>
      <vt:lpstr>CoI Costing 3 (if req'd)</vt:lpstr>
      <vt:lpstr>CoI Costing 4 (if req'd)</vt:lpstr>
      <vt:lpstr>CoI Costing 5 (if req'd)</vt:lpstr>
      <vt:lpstr>Revision Control</vt:lpstr>
      <vt:lpstr>Example of Completed Form</vt:lpstr>
      <vt:lpstr>Data Validation - HIDE</vt:lpstr>
      <vt:lpstr>'Application Information'!Print_Area</vt:lpstr>
      <vt:lpstr>'CoI Costing 1 (if req''d)'!Print_Area</vt:lpstr>
      <vt:lpstr>'CoI Costing 2 (if req''d)'!Print_Area</vt:lpstr>
      <vt:lpstr>'CoI Costing 3 (if req''d)'!Print_Area</vt:lpstr>
      <vt:lpstr>'CoI Costing 4 (if req''d)'!Print_Area</vt:lpstr>
      <vt:lpstr>'CoI Costing 5 (if req''d)'!Print_Area</vt:lpstr>
      <vt:lpstr>'Facilities (if req''d)'!Print_Area</vt:lpstr>
      <vt:lpstr>Governance!Print_Area</vt:lpstr>
      <vt:lpstr>Instructions!Print_Area</vt:lpstr>
      <vt:lpstr>'PI Costing'!Print_Area</vt:lpstr>
      <vt:lpstr>'Studentship (if req''d)'!Print_Area</vt:lpstr>
    </vt:vector>
  </TitlesOfParts>
  <Manager/>
  <Company>University of Glasgow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Norma McNaught</dc:creator>
  <cp:keywords/>
  <dc:description/>
  <cp:lastModifiedBy>Arlene Sloan</cp:lastModifiedBy>
  <cp:revision/>
  <dcterms:created xsi:type="dcterms:W3CDTF">2006-08-30T11:07:53Z</dcterms:created>
  <dcterms:modified xsi:type="dcterms:W3CDTF">2024-11-12T14:30:45Z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0x0101007C26C1E4E2644F4C9E40F245153FD1FC</vt:lpwstr>
  </property>
</Properties>
</file>